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https://manpowergroupapps-my.sharepoint.com/personal/carolina_diaz_manpowergroup_com_co/Documents/3. Sistema de Gestión/2. Implementación INTEGRADA/Gestión de proveedores/Formatos/Gestion de proveedores - Formatos/"/>
    </mc:Choice>
  </mc:AlternateContent>
  <xr:revisionPtr revIDLastSave="544" documentId="8_{3A989499-B414-4171-B055-959FF5F6AE1D}" xr6:coauthVersionLast="47" xr6:coauthVersionMax="47" xr10:uidLastSave="{D5C44BE6-0E5A-4944-9DFB-ADC604157891}"/>
  <bookViews>
    <workbookView xWindow="-108" yWindow="-108" windowWidth="23256" windowHeight="12456" firstSheet="1" activeTab="1" xr2:uid="{00000000-000D-0000-FFFF-FFFF00000000}"/>
  </bookViews>
  <sheets>
    <sheet name="Requisitos para la seleccion .." sheetId="1" state="hidden" r:id="rId1"/>
    <sheet name="Evaluación" sheetId="5" r:id="rId2"/>
    <sheet name="Anexo 1" sheetId="3" r:id="rId3"/>
    <sheet name="Control de Cambios" sheetId="2" state="hidden" r:id="rId4"/>
  </sheets>
  <definedNames>
    <definedName name="_xlnm.Print_Area" localSheetId="1">Evaluación!$B$1:$T$91</definedName>
    <definedName name="_xlnm.Print_Area" localSheetId="0">'Requisitos para la seleccion ..'!$C$1:$O$131</definedName>
    <definedName name="contra_">#REF!</definedName>
    <definedName name="contratistas">#REF!</definedName>
    <definedName name="P_1" localSheetId="1">Evaluación!$R$38:$R$46</definedName>
    <definedName name="P_1">'Requisitos para la seleccion ..'!$P$46:$P$55</definedName>
    <definedName name="P_2" localSheetId="1">Evaluación!$R$54:$R$58</definedName>
    <definedName name="P_2">'Requisitos para la seleccion ..'!$P$62:$P$71</definedName>
    <definedName name="P_3" localSheetId="1">Evaluación!$R$70:$R$72</definedName>
    <definedName name="P_3">'Requisitos para la seleccion ..'!$P$78:$P$81</definedName>
    <definedName name="provee_">#REF!</definedName>
    <definedName name="tipo_" localSheetId="1">Evaluación!$R$8:$R$8</definedName>
    <definedName name="tipo_">'Requisitos para la seleccion ..'!$P$9:$P$11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3" i="5" l="1"/>
  <c r="Q41" i="5"/>
  <c r="Q40" i="5"/>
  <c r="Q39" i="5"/>
  <c r="Q38" i="5"/>
  <c r="Q42" i="5"/>
  <c r="Q44" i="5"/>
  <c r="Q76" i="5"/>
  <c r="Q75" i="5"/>
  <c r="Q74" i="5"/>
  <c r="Q72" i="5"/>
  <c r="Q71" i="5"/>
  <c r="Q70" i="5"/>
  <c r="Q63" i="5"/>
  <c r="Q62" i="5"/>
  <c r="Q61" i="5"/>
  <c r="Q59" i="5"/>
  <c r="Q58" i="5"/>
  <c r="Q57" i="5"/>
  <c r="Q56" i="5"/>
  <c r="Q55" i="5"/>
  <c r="Q54" i="5"/>
  <c r="Q49" i="5"/>
  <c r="Q48" i="5"/>
  <c r="Q45" i="5"/>
  <c r="Q65" i="5"/>
  <c r="Q64" i="5"/>
  <c r="L76" i="5"/>
  <c r="L75" i="5"/>
  <c r="L74" i="5"/>
  <c r="L65" i="5"/>
  <c r="L64" i="5"/>
  <c r="L63" i="5"/>
  <c r="L62" i="5"/>
  <c r="L61" i="5"/>
  <c r="L49" i="5"/>
  <c r="L48" i="5"/>
  <c r="Q46" i="5"/>
  <c r="L45" i="5"/>
  <c r="J87" i="5"/>
  <c r="L54" i="5" l="1"/>
  <c r="L39" i="5"/>
  <c r="L40" i="5"/>
  <c r="L41" i="5"/>
  <c r="L42" i="5"/>
  <c r="L43" i="5"/>
  <c r="L44" i="5"/>
  <c r="L46" i="5"/>
  <c r="L38" i="5"/>
  <c r="L56" i="5"/>
  <c r="L59" i="5"/>
  <c r="L72" i="5"/>
  <c r="L71" i="5"/>
  <c r="L70" i="5"/>
  <c r="L58" i="5"/>
  <c r="L57" i="5"/>
  <c r="L55" i="5"/>
  <c r="O56" i="1"/>
  <c r="O77" i="5" l="1"/>
  <c r="O66" i="5"/>
  <c r="P77" i="5"/>
  <c r="O50" i="5"/>
  <c r="Q50" i="5"/>
  <c r="Q66" i="5"/>
  <c r="K49" i="1"/>
  <c r="K79" i="1"/>
  <c r="K80" i="1"/>
  <c r="K81" i="1"/>
  <c r="K78" i="1"/>
  <c r="K63" i="1"/>
  <c r="K64" i="1"/>
  <c r="K65" i="1"/>
  <c r="K66" i="1"/>
  <c r="K67" i="1"/>
  <c r="K68" i="1"/>
  <c r="K69" i="1"/>
  <c r="K70" i="1"/>
  <c r="K71" i="1"/>
  <c r="K62" i="1"/>
  <c r="K55" i="1"/>
  <c r="N55" i="1" s="1"/>
  <c r="K47" i="1"/>
  <c r="K48" i="1"/>
  <c r="N48" i="1" s="1"/>
  <c r="K50" i="1"/>
  <c r="K51" i="1"/>
  <c r="N51" i="1" s="1"/>
  <c r="K52" i="1"/>
  <c r="N52" i="1" s="1"/>
  <c r="K54" i="1"/>
  <c r="N54" i="1" s="1"/>
  <c r="K46" i="1"/>
  <c r="N46" i="1" s="1"/>
  <c r="O82" i="1"/>
  <c r="N82" i="1"/>
  <c r="P78" i="5" l="1"/>
  <c r="P67" i="5"/>
  <c r="P51" i="5"/>
  <c r="N64" i="1"/>
  <c r="N72" i="1" s="1"/>
  <c r="N50" i="1"/>
  <c r="N47" i="1"/>
  <c r="N49" i="1"/>
  <c r="N83" i="1"/>
  <c r="B81" i="5" l="1"/>
  <c r="J86" i="5" s="1"/>
  <c r="N56" i="1"/>
  <c r="N85" i="1" s="1"/>
  <c r="J85" i="5" l="1"/>
  <c r="O72" i="1"/>
  <c r="N73" i="1" s="1"/>
  <c r="N57" i="1"/>
  <c r="O85" i="1" l="1"/>
  <c r="N86" i="1" s="1"/>
  <c r="N127" i="1" s="1"/>
  <c r="N125" i="1" l="1"/>
  <c r="N1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Fredis Manuel Martínez Vergara</author>
    <author>Carolina Maria Diaz Cano</author>
    <author>tc={AA6C46D8-22A8-4CCF-A9F7-02FAF6EFA55D}</author>
    <author>tc={DC8AB272-9C25-403A-B06E-3C4CC7F39198}</author>
    <author>tc={8829212C-4EA2-4ECF-AB50-C6C2B4ECE6B4}</author>
    <author>tc={789D358B-9A6A-4EE7-B657-696B9EAF66BD}</author>
    <author>tc={E1D8C4D8-B300-4301-AEC0-BBCCA7A7DBFF}</author>
    <author>tc={44B4F2CE-5DD0-4431-ABAC-84D6F7BC6E1F}</author>
    <author>tc={16728800-0CC7-434C-BB6F-860EFEAED539}</author>
  </authors>
  <commentList>
    <comment ref="C29" authorId="0" shapeId="0" xr:uid="{00000000-0006-0000-0000-000001000000}">
      <text>
        <r>
          <rPr>
            <b/>
            <sz val="7"/>
            <color indexed="81"/>
            <rFont val="Tahoma"/>
            <family val="2"/>
          </rPr>
          <t xml:space="preserve">Calidad: </t>
        </r>
        <r>
          <rPr>
            <sz val="7"/>
            <color indexed="81"/>
            <rFont val="Tahoma"/>
            <family val="2"/>
          </rPr>
          <t>tener en cuenta que algunos requisitos no aplican a proveedores o contratistas que prestan sus servicios como persona natural  o profesionales independientes</t>
        </r>
        <r>
          <rPr>
            <sz val="9"/>
            <color indexed="81"/>
            <rFont val="Tahoma"/>
            <family val="2"/>
          </rPr>
          <t xml:space="preserve">
</t>
        </r>
      </text>
    </comment>
    <comment ref="C40" authorId="0" shapeId="0" xr:uid="{00000000-0006-0000-0000-000002000000}">
      <text>
        <r>
          <rPr>
            <b/>
            <sz val="8"/>
            <color indexed="81"/>
            <rFont val="Tahoma"/>
            <family val="2"/>
          </rPr>
          <t xml:space="preserve">Calidad: </t>
        </r>
        <r>
          <rPr>
            <sz val="8"/>
            <color indexed="81"/>
            <rFont val="Tahoma"/>
            <family val="2"/>
          </rPr>
          <t>a intervalos planificados, Manpower  programará  visitas   y auditoras presenciales al proveedor o contratista con el objetivo de validar y evidenciar el cumplimento de los siguientes requisitos.</t>
        </r>
      </text>
    </comment>
    <comment ref="C46" authorId="1" shapeId="0" xr:uid="{00000000-0006-0000-0000-000006000000}">
      <text>
        <r>
          <rPr>
            <b/>
            <sz val="9"/>
            <color indexed="81"/>
            <rFont val="Tahoma"/>
            <family val="2"/>
          </rPr>
          <t>Calidad:</t>
        </r>
        <r>
          <rPr>
            <sz val="9"/>
            <color indexed="81"/>
            <rFont val="Tahoma"/>
            <family val="2"/>
          </rPr>
          <t xml:space="preserve">
Con el fin de que Manpower haga los aportes a esta entidad</t>
        </r>
      </text>
    </comment>
    <comment ref="O78" authorId="2" shapeId="0" xr:uid="{AA6C46D8-22A8-4CCF-A9F7-02FAF6EFA55D}">
      <text>
        <t xml:space="preserve">[Comentario encadenado]
Tu versión de Excel te permite leer este comentario encadenado; sin embargo, las ediciones que se apliquen se quitarán si el archivo se abre en una versión más reciente de Excel. Más información: https://go.microsoft.com/fwlink/?linkid=870924
Comentario:
    Si aceptan la declaracion de DDHH indicada líneas abajo, calificar como 3. Si omites este paso, baja la calificación. </t>
      </text>
    </comment>
    <comment ref="O79" authorId="3" shapeId="0" xr:uid="{DC8AB272-9C25-403A-B06E-3C4CC7F39198}">
      <text>
        <t xml:space="preserve">[Comentario encadenado]
Tu versión de Excel te permite leer este comentario encadenado; sin embargo, las ediciones que se apliquen se quitarán si el archivo se abre en una versión más reciente de Excel. Más información: https://go.microsoft.com/fwlink/?linkid=870924
Comentario:
    Si aceptan la declaración de DDHH indicada líneas abajo, calificar como 3. Si omites este paso, baja la calificación. </t>
      </text>
    </comment>
    <comment ref="O80" authorId="4" shapeId="0" xr:uid="{8829212C-4EA2-4ECF-AB50-C6C2B4ECE6B4}">
      <text>
        <t xml:space="preserve">[Comentario encadenado]
Tu versión de Excel te permite leer este comentario encadenado; sin embargo, las ediciones que se apliquen se quitarán si el archivo se abre en una versión más reciente de Excel. Más información: https://go.microsoft.com/fwlink/?linkid=870924
Comentario:
    Si aceptan la declaración AMBIENTAL indicada líneas abajo, calificar como 2,5.  Si omites este paso, baja la calificación. </t>
      </text>
    </comment>
    <comment ref="O81" authorId="5" shapeId="0" xr:uid="{789D358B-9A6A-4EE7-B657-696B9EAF66BD}">
      <text>
        <t xml:space="preserve">[Comentario encadenado]
Tu versión de Excel te permite leer este comentario encadenado; sin embargo, las ediciones que se apliquen se quitarán si el archivo se abre en una versión más reciente de Excel. Más información: https://go.microsoft.com/fwlink/?linkid=870924
Comentario:
    Si aceptan la declaración CONTRA EL SOBORNO indicada líneas abajo, calificar como 2,5. Si omites este paso, baja la calificación. </t>
      </text>
    </comment>
    <comment ref="C103" authorId="6" shapeId="0" xr:uid="{E1D8C4D8-B300-4301-AEC0-BBCCA7A7DBFF}">
      <text>
        <t>[Comentario encadenado]
Tu versión de Excel te permite leer este comentario encadenado; sin embargo, las ediciones que se apliquen se quitarán si el archivo se abre en una versión más reciente de Excel. Más información: https://go.microsoft.com/fwlink/?linkid=870924
Comentario:
    Incluir firma del representante legal o director de compras</t>
      </text>
    </comment>
    <comment ref="C105" authorId="7" shapeId="0" xr:uid="{44B4F2CE-5DD0-4431-ABAC-84D6F7BC6E1F}">
      <text>
        <t>[Comentario encadenado]
Tu versión de Excel te permite leer este comentario encadenado; sin embargo, las ediciones que se apliquen se quitarán si el archivo se abre en una versión más reciente de Excel. Más información: https://go.microsoft.com/fwlink/?linkid=870924
Comentario:
    Nombre y apellidos del representante legal</t>
      </text>
    </comment>
    <comment ref="C106" authorId="8" shapeId="0" xr:uid="{16728800-0CC7-434C-BB6F-860EFEAED539}">
      <text>
        <t>[Comentario encadenado]
Tu versión de Excel te permite leer este comentario encadenado; sin embargo, las ediciones que se apliquen se quitarán si el archivo se abre en una versión más reciente de Excel. Más información: https://go.microsoft.com/fwlink/?linkid=870924
Comentario:
    Tipo y # de documento del representante legal</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Andrea Ariza Gutierrez</author>
    <author>Carolina Maria Diaz Cano</author>
  </authors>
  <commentList>
    <comment ref="E7" authorId="0" shapeId="0" xr:uid="{21CAE5AB-28EC-476A-A1C4-9C9B7C8AE3B2}">
      <text>
        <r>
          <rPr>
            <sz val="9"/>
            <color indexed="81"/>
            <rFont val="Tahoma"/>
            <family val="2"/>
          </rPr>
          <t>Contratista: 
- una entidad o persona que realiza trabajos o servicios bajo un contrato específico
- suelen ser contratados para llevar a cabo proyectos específicos, como construcción, instalación, reparación, mantenimiento, consultoría, entre otros.
- La relación se basa en un contrato formal que establece los términos y condiciones del trabajo a realizar.
Proveedor: 
- opera bajo solicitud del servicio u orden de compra
- pueden proporcionar una amplia gama de bienes o servicios, desde materias primas y componentes hasta servicios profesionales y consultoría.
- No requiere obligatoriamente un contrato</t>
        </r>
      </text>
    </comment>
    <comment ref="D38" authorId="1" shapeId="0" xr:uid="{0FA8CD19-765A-44F7-8DBC-D65F5B8230B6}">
      <text>
        <r>
          <rPr>
            <b/>
            <sz val="9"/>
            <color indexed="81"/>
            <rFont val="Tahoma"/>
            <family val="2"/>
          </rPr>
          <t>Calidad:</t>
        </r>
        <r>
          <rPr>
            <sz val="9"/>
            <color indexed="81"/>
            <rFont val="Tahoma"/>
            <family val="2"/>
          </rPr>
          <t xml:space="preserve">
Con el fin de que Manpower haga los aportes a esta entidad</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<sst xmlns="http://schemas.openxmlformats.org/spreadsheetml/2006/main" count="479" uniqueCount="272">
  <si>
    <t>Requisitos para la selección y evaluación del desempeño de contratistas y/o proveedores externos.</t>
  </si>
  <si>
    <t xml:space="preserve"> </t>
  </si>
  <si>
    <t>Aplicación:</t>
  </si>
  <si>
    <t>Selección                          Evaluación del desempeño</t>
  </si>
  <si>
    <t>Fecha de la evaluación:</t>
  </si>
  <si>
    <t>Tipo</t>
  </si>
  <si>
    <t>Proveedor</t>
  </si>
  <si>
    <t>Responsable de diligenciamiento:</t>
  </si>
  <si>
    <t>Proveedor y/o contratista</t>
  </si>
  <si>
    <t>Contratista</t>
  </si>
  <si>
    <t>ManpowerGroup</t>
  </si>
  <si>
    <t>Contratista con operaciones dentro de las instalaciones de ManpowerGroup</t>
  </si>
  <si>
    <t>Información básica del contratista o proveedor:</t>
  </si>
  <si>
    <t>Razón social:</t>
  </si>
  <si>
    <t>Servicio o producto contratado:</t>
  </si>
  <si>
    <t>Dirección y Ciudad:</t>
  </si>
  <si>
    <t>Teléfono:</t>
  </si>
  <si>
    <t>Correo Electrónico:</t>
  </si>
  <si>
    <t>Pagina Web:</t>
  </si>
  <si>
    <t>Nombre del contacto:</t>
  </si>
  <si>
    <t>Cargo:</t>
  </si>
  <si>
    <t>Redes Sociales:</t>
  </si>
  <si>
    <t>Facebook</t>
  </si>
  <si>
    <t>-</t>
  </si>
  <si>
    <t>Instagram</t>
  </si>
  <si>
    <t>Twitter</t>
  </si>
  <si>
    <r>
      <t xml:space="preserve">Descripción de las competencias requeridas según el tipo de proveedor o contratista:
</t>
    </r>
    <r>
      <rPr>
        <sz val="11"/>
        <color theme="0"/>
        <rFont val="Arial"/>
        <family val="2"/>
      </rPr>
      <t>(Para uso exclusivo de ManpowerGroup)</t>
    </r>
  </si>
  <si>
    <t>Formación, habilidades o entrenamiento:</t>
  </si>
  <si>
    <t>Experiencia:</t>
  </si>
  <si>
    <t>Documentos solicitados al contratista o proveedor según le apliquen previo a la evaluación para la selección.</t>
  </si>
  <si>
    <t>ok?</t>
  </si>
  <si>
    <t xml:space="preserve">Comentarios </t>
  </si>
  <si>
    <t>Certificación de la experiencia.   (Hoja de vida o presentación comercial)</t>
  </si>
  <si>
    <t xml:space="preserve">Referencias comerciales. </t>
  </si>
  <si>
    <t>Certificación Bancaria.</t>
  </si>
  <si>
    <t>Oferta Comercial.</t>
  </si>
  <si>
    <t>Fotocopia de la cédula representante legal.</t>
  </si>
  <si>
    <t>Registro Único Tributario RUT.</t>
  </si>
  <si>
    <t>Certificado de Cámara de Comercio.</t>
  </si>
  <si>
    <t>Certificaciones o licencias requeridas según el tipo de contratista o proveedor.  Ver anexo 1.</t>
  </si>
  <si>
    <t>Valoración de los requisitos para la selección y mantenimiento de la relación comercial con el contratista o proveedor</t>
  </si>
  <si>
    <t>El evaluador debe asignar a cada criterio revisado, un valor dentro del límite de la máxima calificación posible para cada requisito.  Para asignar la calificación, si es ManpowerGroup quien califica, se debe considerar además del criterio revisado, la información recopilada y verificada con el contratista o proveedor y la obtenida a través de la referenciación comercial.   Si es una autoevaluación por parte del proveedor o contratista,  éste debe contestar basado en el conocimiento de su propio negocio pero considerando unicamente las acciones que puedan ser evidenciables por parte de ManpowerGroup. Diligencie solo los campos que son aplicables. Tenga en cuenta que los campos en gris son de diligenciamiento de ManpowerGroup. 
ManpowerGroup se reserva el derecho de visitar las instalaciones de sus proveedores o contratistas.</t>
  </si>
  <si>
    <t>Requisitos del Sistema de Gestión en Seguridad y Salud en el Trabajo</t>
  </si>
  <si>
    <t>Aplicabilidad</t>
  </si>
  <si>
    <t>Máxima calificación posible</t>
  </si>
  <si>
    <t>Calificación asignada</t>
  </si>
  <si>
    <t>ITEM</t>
  </si>
  <si>
    <t>SOPORTE</t>
  </si>
  <si>
    <t>P</t>
  </si>
  <si>
    <t>C</t>
  </si>
  <si>
    <t>CO</t>
  </si>
  <si>
    <t>Contratistas</t>
  </si>
  <si>
    <t>Certificación de la ARL a la cual se encuentren afiliados los empleados del contratista o el contratista con el nivel de riesgo</t>
  </si>
  <si>
    <t>N/A</t>
  </si>
  <si>
    <t>SI</t>
  </si>
  <si>
    <t>Registros de entrega de EPP y porte de dotación para las labores contratadas (cuando sean necesarios para el desarrollo de la actividad).</t>
  </si>
  <si>
    <t>Planilla o constancia de pago de aportes a seguridad social EPS, ARL y AFP, con base de cotización correspondiente al 40% del valor del contrato. (NO mayor a 30 días). Si la persona es pensionada, debe adjuntar la resolución de pensión.</t>
  </si>
  <si>
    <t>Para el desarrollo de actividades de alto riesgo presentar constancia de clasificación del nivel de riesgo de la empresa o del trabajador que realizará la actividad</t>
  </si>
  <si>
    <t>Matriz de peligros de la actividad contratada. (debe presentarse o se elaborara en conjunto con el profesional designado de ManpowerGroup en los casos en que el desarrollo del contrato implique la realización de actividades en campo o en las instalaciones de ManpowerGroup)</t>
  </si>
  <si>
    <t xml:space="preserve">Inducción en SST e información relevante de ManpowerGroup para el servicio contratado a la persona que desarrolla la actividad contratada. </t>
  </si>
  <si>
    <t>Certificación de competencias para trabajadores que ejecutan tareas de alto riesgo, expedidas por instituciones avaladas a nivel nacional o internacional de conformidad con la legislación colombiana.</t>
  </si>
  <si>
    <t>Proveedores</t>
  </si>
  <si>
    <t>Certificación de la ARL sobre el estado de implementación del SG-SST   (Resolución 0312 de 2019)</t>
  </si>
  <si>
    <t>Certificacion de ARL del estado del SG-SST</t>
  </si>
  <si>
    <t>Plan de mejoramiento del SG-SST correspondiente al año en curso  (Resolución 0312 de 2019).</t>
  </si>
  <si>
    <t>Planes de mejoramiento SST</t>
  </si>
  <si>
    <t>Porcentaje de cumplimiento de los requisitos del SG-SST</t>
  </si>
  <si>
    <t>Requisitos de Calidad y Capacidad</t>
  </si>
  <si>
    <t>El servicio solicitado está disponible permanentemente bajo las condiciones normales del pedido.</t>
  </si>
  <si>
    <t>Condiciones para solicitud del servicio (canales de contacto, tiempos de solicitud, tiempo de respuesta, resultados, facturacion, ciudades donde tiene cobertura, entre otras ).</t>
  </si>
  <si>
    <t>El contratista o proveedor  posee una imagen reconocida y confiable dentro del sector al cual pertenece.</t>
  </si>
  <si>
    <t xml:space="preserve">Verificación de referencias </t>
  </si>
  <si>
    <r>
      <t xml:space="preserve">La ubicación de las instalaciones es favorables, así como las vías de acceso </t>
    </r>
    <r>
      <rPr>
        <sz val="10"/>
        <color rgb="FFFF0000"/>
        <rFont val="Arial"/>
        <family val="2"/>
      </rPr>
      <t>(Solo para proveedores EM, Pruebas de conduccion, Cursos de alturas)</t>
    </r>
  </si>
  <si>
    <t>Fotografías y/o video de las instalaciones donde se prestará el servicio</t>
  </si>
  <si>
    <t>Los precios son competitivos con el mercado. (relación costo / beneficio).</t>
  </si>
  <si>
    <t>Revisión Costo/Beneficio</t>
  </si>
  <si>
    <t>El contratista o proveedor posee un sistema de atención al cliente, que garantice permanentemente las satisfacción de nuestras necesidades.</t>
  </si>
  <si>
    <t>Metodología de atencion al cliente</t>
  </si>
  <si>
    <t>El contratista o proveedor está en capacidad de ofrecer certificados de garantía relacionados con los productos o servicios que suministra.</t>
  </si>
  <si>
    <t>Garantias del producto/servicio</t>
  </si>
  <si>
    <t>El contratista o proveedor tiene estructurado en forma clara los procesos de prestación de servicios, así como las condiciones de aceptación y rechazo que asegure la calidad de este.</t>
  </si>
  <si>
    <t>Condiciones de aceptación y rechazo del producto / Servicio</t>
  </si>
  <si>
    <t>El contratista o proveedor posee una metodología para la solución de problemas (acción correctiva) con relación a las no conformidades en el servicio.</t>
  </si>
  <si>
    <t xml:space="preserve"> Atención de incidencias / canales de PQRS</t>
  </si>
  <si>
    <t>El contratista o proveedor tiene implantada la política y objetivos de calidad.</t>
  </si>
  <si>
    <t>Política de Calidad y/o certificaciones (si se tienen)</t>
  </si>
  <si>
    <t>Resultados de la referenciación comercial o evaluación del desempeño del contratista o proveedor en relación con las respuesta oportuna a los requerimientos,  facturación del servicio y capacidad de respuesta frente a PQR o pedidos no habituales.</t>
  </si>
  <si>
    <t>Revisión Costo/Beneficio 
Califacion de desempeño anterior</t>
  </si>
  <si>
    <t>Porcentaje de cumplimiento de los requisitos de calidad y capacidad:</t>
  </si>
  <si>
    <t>Requisitos de RSE,  Derechos Humanos y Ambiente</t>
  </si>
  <si>
    <t>Políticas y acciones de prevención y promoción del respeto al empleado y rechazo de  todo acto que atente en contra de su integridad física, mental, social y al mejoramiento de su calidad de vida; garantizando tambien, el respeto por la diversidad, la inclusión e igualdad de derechos.</t>
  </si>
  <si>
    <r>
      <t xml:space="preserve">Políticas de igualdad y/o DDHH
o
Aceptación de la declaración DDHH, trabajo forzoso y trabajo infantil.
 </t>
    </r>
    <r>
      <rPr>
        <sz val="8"/>
        <rFont val="Arial"/>
        <family val="2"/>
      </rPr>
      <t>(ver lineas abajo)</t>
    </r>
  </si>
  <si>
    <t xml:space="preserve">Cumple con estándares mínimos laborales y sociales, incluida la eliminación del trabajo infantil, el respeto a los derechos humanos y laborales, y la promoción de la igualdad de género y diversidad. </t>
  </si>
  <si>
    <t>Identifica, evalua, elimina y/o controla los impactos ambientales de sus operaciones, con el fin de propiciar un medio ambiente sano de beneficio colectivo.</t>
  </si>
  <si>
    <r>
      <t xml:space="preserve">Política ambiental 
o
Aceptación de la declaración ambiental </t>
    </r>
    <r>
      <rPr>
        <sz val="8"/>
        <rFont val="Arial"/>
        <family val="2"/>
      </rPr>
      <t xml:space="preserve"> (ver lineas abajo)</t>
    </r>
  </si>
  <si>
    <t>Políticas y acciones de seguimiento y control para prevenir practicas corruptas, desleales e ilicitas en su negocio y en toda la cadena de suministro.</t>
  </si>
  <si>
    <r>
      <t xml:space="preserve">Políticas LAFT o Aceptación del compromiso contra el soborno, corrupción, lavado de activos y financiación del terrorismo  </t>
    </r>
    <r>
      <rPr>
        <sz val="8"/>
        <rFont val="Arial"/>
        <family val="2"/>
      </rPr>
      <t>(ver lineas abajo)</t>
    </r>
  </si>
  <si>
    <t>Porcentaje de cumplimiento de los requisitos de sostenibilidad, responsabilidad social y derechos humanos:</t>
  </si>
  <si>
    <t xml:space="preserve">Porcentaje total de cumplimiento de los requisitos de selección </t>
  </si>
  <si>
    <t>DECLARACIONES A DILIGENCIAR POR PARTE DEL PROVEEDOR Y/O CONTRATISTA</t>
  </si>
  <si>
    <t>VERACIDAD DE LA INFORMACIÓN</t>
  </si>
  <si>
    <t>Declaro bajo mi responsabilidad que la información consignada en este formulario es veraz y podrá ser confirmada por ManpowerGroup. Así mismo, me comprometo a actualizar la información anualmente y entregar los documentos soporte que me sean requeridos. 
Al indicar su aceptación a este documento, el Proveedor y/o Contratista da consentimiento expreso para que se realice directamente o por medio de otras personas, lo siguiente: I). Verificación de los antecedentes de la persona natural o jurídica. II). Verificación en listas restrictivas de la persona natural o jurídica III). Verificación en asociaciones profesionales de la persona natural. IV). Verificaciones reputacionales de la persona natural o jurídica V). Verificación en listas internacionales. 
La verificación de los antecedentes, la reputación y la información suministrada por la persona natural o jurídica podrá incluir, sin limitarse, consulta en bases de datos de las centrales de riesgo financiero, autoridades judiciales, autoridades policiales, órganos de control, cámara de comercio y otros entes gubernamentales, así como las listas expedidas por el Consejo de Seguridad de las Naciones Unidas y las demás que tengan carácter vinculante para Colombia o en los registros o listados nacionales de personas señaladas de tener vínculos con los delitos de lavado de activos, financiación del terrorismo o sus delitos fuente u otras emitidas por organismos judiciales y de control establecidas en el Sistema de Autocontrol y Gestión del Riesgo de Lavado de Activos y Financiación del Terrorismo y las listas de bloqueo o advertencia que publiquen.</t>
  </si>
  <si>
    <t>ACEPTO</t>
  </si>
  <si>
    <t>NO ACEPTO</t>
  </si>
  <si>
    <t>DDHH, TRABAJO FORZOSO Y TRABAJO INFANTIL</t>
  </si>
  <si>
    <t xml:space="preserve">El Proveedor y/o Contratista declara su compromiso con la defensa de la dignidad, la igualdad de derechos, las libertades fundamentales y los derechos humanos de sus empleados, contratistas y las comunidades en donde tiene operaciones, así  como los derechos de otras personas que puedan ser afectadas por sus actividades. 
Asimismo,  garantiza a todos sus trabajadores un ambiente de trabajo sano y libre de todo tipo de trabajo forzoso, por lo que la asignación de las funciones de cada colaborador tiene como base el respeto de su dignidad y lo indicado en su contrato de trabajo. 
De igual forma, no consciente ningun tipo de trabajo infantil en cualquier labor desarrollada en la organización y procura que sus aliados se comprometan con este mandato. </t>
  </si>
  <si>
    <t>AMBIENTAL</t>
  </si>
  <si>
    <t>El Proveedor y/o Contratista declara que desarrolla sus actividades de negocio con  respeto y consideración por el medio ambiente, integrando prácticas sostenibles con el medio ambiente en su actividad, en la cadena de suministro y en las comunidades donde tiene presencia. Garantiza el cumplimiento de la legislación ambiental aplicable y demás requisitos técnicos suscritos en materia ambiental, esforzandose por prevenir y minimizar los impactos ambientales negativos mediante la aplicación y mejora continua de diferentes programas de gestión que permitan la promoción de sistemas de trabajo más limpios basados en el principio de “reducir, reutilizar y reciclar”</t>
  </si>
  <si>
    <t>COMPROMISO CONTRA EL SOBORNO, CORRUPCIÓN, LAVADO DE ACTIVOS Y FINANCIACIÓN DEL TERRORISMO</t>
  </si>
  <si>
    <t xml:space="preserve">El Proveedor y/o Contratista declara conocer la existencia de regulación en materia de soborno en el sector privado, entendido como el soborno de cualquier persona particular o empresa privada para obtener una ventaja indebida. En consideración de lo anterior, las partes se obligan a conocer y acatar las Normas Anti-Soborno y Anti-Corrupción absteniéndose de efectuar conductas que atenten contra las referidas Normas a nivel local o internacional. El Proveedor o Contratista se compromete a que los recursos que se deriven del desarrollo de la relación comercial no se destinaran a la financiación del terrorismo, grupos terroristas o actividades terroristas. </t>
  </si>
  <si>
    <t xml:space="preserve"> Declaro bajo juramento que la información aquí contenida es correcta, cierta, real, veraz, completa y doy fe de que la firma es auténtica y me pertenece.</t>
  </si>
  <si>
    <t>Firma del Representante Legal</t>
  </si>
  <si>
    <t>Nombres y apellidos:</t>
  </si>
  <si>
    <t>Tipo y número de identificación:</t>
  </si>
  <si>
    <t>CAMPOS PARA USO EXCLUSIVO DE MANPOWER GROUP</t>
  </si>
  <si>
    <t>Solo diligenciar en la evaluación del desempeño, cuando aplique:</t>
  </si>
  <si>
    <t>Solicitud de acciones correctivas</t>
  </si>
  <si>
    <t>Requisitos valorados por encima de la máxima calificación</t>
  </si>
  <si>
    <t>Criterio de decisión</t>
  </si>
  <si>
    <t>% cumplimiento de los requisitos de selección</t>
  </si>
  <si>
    <t>90% - 100%</t>
  </si>
  <si>
    <t xml:space="preserve">Aceptado o Continua </t>
  </si>
  <si>
    <t>60% - 89%</t>
  </si>
  <si>
    <t xml:space="preserve">Se decide Aceptar  o Continuar             </t>
  </si>
  <si>
    <t>0% - 59%</t>
  </si>
  <si>
    <t>Rechazado o No Continúa</t>
  </si>
  <si>
    <t>Versión 11</t>
  </si>
  <si>
    <t>Julio 4 de 2023</t>
  </si>
  <si>
    <t>Requisitos para la selección y evaluación de desempeño de contratistas y/o proveedores</t>
  </si>
  <si>
    <t>FO-17</t>
  </si>
  <si>
    <t>Versión 12</t>
  </si>
  <si>
    <t>Fecha: Marzo de 2024</t>
  </si>
  <si>
    <t>Información de la evaluación</t>
  </si>
  <si>
    <t>Evaluación</t>
  </si>
  <si>
    <t>Fecha de la evaluación</t>
  </si>
  <si>
    <t>Periodo de evaluacion</t>
  </si>
  <si>
    <t>Responsable de la evaluacion</t>
  </si>
  <si>
    <t>Información del Proveedor / Contratista</t>
  </si>
  <si>
    <t>Documentos básicos para solicitados al contratista o proveedor según le apliquen previo a la evaluación para la selección</t>
  </si>
  <si>
    <t xml:space="preserve">Documentos </t>
  </si>
  <si>
    <t xml:space="preserve">Valoración de los requisitos para la selección y desempeño </t>
  </si>
  <si>
    <t>El evaluador debe:
1- Calificar todos los campos. 
2- Validar la aplicabilidad del item en la columna "Aplicabilidad". 
3- De acuerdo a la aplicabilidad, calificar los items asi:</t>
  </si>
  <si>
    <r>
      <t xml:space="preserve">Si un item "No aplica", la calificacion puede dejarse en blanco o indicar "No aplica". 
Tenga presente que se debe tener evidencia de todos los items aplicables. 
</t>
    </r>
    <r>
      <rPr>
        <b/>
        <sz val="10"/>
        <color theme="1"/>
        <rFont val="Arial"/>
        <family val="2"/>
      </rPr>
      <t xml:space="preserve">
ManpowerGroup se reserva el derecho de visitar las instalaciones de sus proveedores y/o contratistas.</t>
    </r>
  </si>
  <si>
    <t>CRITERIO</t>
  </si>
  <si>
    <t>APLICABILIDAD</t>
  </si>
  <si>
    <t>Puntaje</t>
  </si>
  <si>
    <t>CALIFICACIÓN</t>
  </si>
  <si>
    <t>Total calificacion</t>
  </si>
  <si>
    <t>Certificación ARL</t>
  </si>
  <si>
    <t>No aplica</t>
  </si>
  <si>
    <t>Soporte entrega de EPP / Dotación</t>
  </si>
  <si>
    <t>Planilla Pago SS</t>
  </si>
  <si>
    <t>Certificado para actividades de alto riesgo
 (solo si va a desempeñar actividades de alto riesgo)</t>
  </si>
  <si>
    <t>Matriz de peligros</t>
  </si>
  <si>
    <t>Inducción ManpowerGroup</t>
  </si>
  <si>
    <t>Certificados de Aptitud (si se requiere para el servicio a prestar)</t>
  </si>
  <si>
    <t>General</t>
  </si>
  <si>
    <t>Certificacion de ARL del estado del SG-SST actualizada al año en curso</t>
  </si>
  <si>
    <t>Si</t>
  </si>
  <si>
    <t>Planes de mejoramiento SST del año en curso</t>
  </si>
  <si>
    <t>Preguntas adicionales para calificar solo en Evaluación de Desempeño</t>
  </si>
  <si>
    <t>Entrega la Certificación de la ARL sobre el estado de implementación del SG-SST (Resolución 0312 de 2019) actualizado</t>
  </si>
  <si>
    <t>La calificación del certificado del punto anterior, ha mejorado con respecto al año anterior</t>
  </si>
  <si>
    <t>Oferta comercial que contenga: canales de contacto, tiempos de solicitud, tiempo de respuesta, resultados, precios, facturacion, ciudades donde tiene cobertura, garantias del servicio, otros a considerar</t>
  </si>
  <si>
    <t>Posee una imagen reconocida y confiable dentro del sector al cual pertenece.</t>
  </si>
  <si>
    <t>Camara de comercio actualizada</t>
  </si>
  <si>
    <t>Cuenta con experiencia trabajando en el sector</t>
  </si>
  <si>
    <t>Dos referencias comerciales</t>
  </si>
  <si>
    <t>Posee una metodología para la solución de problemas (acción correctiva) con relación a las no conformidades en el servicio.</t>
  </si>
  <si>
    <t>Oferta comercial</t>
  </si>
  <si>
    <t>Cuenta con una política y objetivos de calidad.</t>
  </si>
  <si>
    <t xml:space="preserve">Política y objetivos de Calidad </t>
  </si>
  <si>
    <t>Tienen certificaciones de calidad</t>
  </si>
  <si>
    <t xml:space="preserve">Certificados de calidad </t>
  </si>
  <si>
    <t>Entrega los productos/servicios dentro de los plazos acordados</t>
  </si>
  <si>
    <t>Se han presentado tres (3) o más quejas o reclamos por el producto/servicio en el año</t>
  </si>
  <si>
    <t>Su capacidad para solucionar inconvenientes es inmediata</t>
  </si>
  <si>
    <t>Mantiene su certificado de calidad</t>
  </si>
  <si>
    <t>Se ha visto afectada su capacidad para cumplir con nuestras necesidades</t>
  </si>
  <si>
    <t>Porcentaje de cumplimiento de los requisitos de calidad y capacidad</t>
  </si>
  <si>
    <t>Políticas y acciones de prevención y promoción del respeto al empleado y rechazo de  todo acto que atente en contra de su integridad física, mental, social y al mejoramiento de su calidad de vida; garantizando tambien, el respeto por la diversidad, la inclusión e igualdad de derechos y  la eliminación del trabajo infantil</t>
  </si>
  <si>
    <t>Políticas de igualdad y/o DDHH del proveedor 
o
Aceptación de la declaración DDHH, trabajo forzoso y trabajo infantil.
(Ver FO-28)</t>
  </si>
  <si>
    <t xml:space="preserve">Politicas ambientales con el compromiso del cuidado de los recursos naturales, la biodiversidad y el reciclaje. </t>
  </si>
  <si>
    <t>Política ambiental del proveedor
o
Aceptación de la declaración ambiental
(Ver FO-28)</t>
  </si>
  <si>
    <t>Políticas LAFT del proveedor
 o
 Aceptación del compromiso contra el soborno, corrupción, lavado de activos y financiación del terrorismo 
(Ver FO-28)</t>
  </si>
  <si>
    <t>Ha compartido con ManpowerGroup prácticas o políticas ambientales o sostenibles</t>
  </si>
  <si>
    <t>Ha compartido con ManpowerGroup prácticas o políticas que promuevan el bienestar de los empleados</t>
  </si>
  <si>
    <t>En el ultimo año, ha presentado al menos una (1) situación de soborno, corrupción, lavado de activos o financiación del terrorismo</t>
  </si>
  <si>
    <t>Porcentaje de cumplimiento de los requisitos de sostenibilidad, responsabilidad social y derechos humanos</t>
  </si>
  <si>
    <t>Porcentaje total de cumplimiento de los requisitos</t>
  </si>
  <si>
    <t>OBSERVACIONES</t>
  </si>
  <si>
    <t>ANEXO 1</t>
  </si>
  <si>
    <t>Tipo de contratista</t>
  </si>
  <si>
    <t>Licencias o certificados requeridos</t>
  </si>
  <si>
    <t>Centros Médicos</t>
  </si>
  <si>
    <t xml:space="preserve">
Licencia en salud ocupacional vigente expedida por la Dirección Departamental de Salud.
</t>
  </si>
  <si>
    <t>Habilitación vigente de la Dirección Departamental de salud.</t>
  </si>
  <si>
    <t>Licencia vigente en Salud Ocupacional de los profesionales de la salud que atiendan a ManpowerGroup.</t>
  </si>
  <si>
    <t>Carta de Custodia de los conceptos de aptitud laboral.</t>
  </si>
  <si>
    <t>Certificados de calibración de los instrumentos de medición utilizados en la prestación del servicio</t>
  </si>
  <si>
    <t xml:space="preserve">Servicios de capacitación y entrenamiento en protección contra caídas - trabajo en alturas </t>
  </si>
  <si>
    <t>Certificado de Inscripción en el registro de proveedores de formación en protección contra caídas en trabajo en alturas del Ministerio de Trabajo</t>
  </si>
  <si>
    <t xml:space="preserve">Certificado de calidad en la norma técnica colombiana NTC 6072, emitido por un organismo certificador debidamente acreditado por el ONAC. </t>
  </si>
  <si>
    <t>Profesionales en  seguridad y salud en el trabajo</t>
  </si>
  <si>
    <t>Licencia de salud ocupacional vigente y que incluya el alcance del servicio a prestar.</t>
  </si>
  <si>
    <t>Empresas de consultoría en SST</t>
  </si>
  <si>
    <t xml:space="preserve">Licencia en Seguridad y Salud en el Trabajo entregada por la Gobernación. </t>
  </si>
  <si>
    <t>Servicios de capacitación en manipilación de alimentos</t>
  </si>
  <si>
    <t>Aprobación de la seccional de salud del departamento</t>
  </si>
  <si>
    <t xml:space="preserve">Licencias de los docentes que certifiquen los conocimientos en las areas a fines </t>
  </si>
  <si>
    <t>Proveedor de extintores</t>
  </si>
  <si>
    <t xml:space="preserve">Certificación de la Secretaria de Salud y la resolución para la recarga de extintores </t>
  </si>
  <si>
    <t>Servicios de asesoria légal</t>
  </si>
  <si>
    <t>Tarjeta Profesional</t>
  </si>
  <si>
    <t>Licencia de Seguridad y Salud en el Trabajo si prestan servicio de consultoria</t>
  </si>
  <si>
    <t>Servicios de estudios de seguridad</t>
  </si>
  <si>
    <t xml:space="preserve">Permiso de la superintendencia de seguridad para prestar servicios de seguridad fisica y derivados. </t>
  </si>
  <si>
    <t>Proveedores de seguridad vial</t>
  </si>
  <si>
    <t xml:space="preserve">Resolución de habilitación por parte del Ministerio de Transporte </t>
  </si>
  <si>
    <t>Certificación de la ONAC</t>
  </si>
  <si>
    <t>Transporte especial de pasajeros</t>
  </si>
  <si>
    <t>Plan estrategico de seguridad vial (PESV) y constancia de radicación ante el ministerio de transporte</t>
  </si>
  <si>
    <t>Licencia para prestar el servicio publico de trasporte especial de pasajeros emitida por el ministerio de transporte</t>
  </si>
  <si>
    <t xml:space="preserve">Pólizas de responsabilidad civil contractual y extracontractual de la empresa </t>
  </si>
  <si>
    <t>Hoja de Control de Cambios</t>
  </si>
  <si>
    <t>Versión</t>
  </si>
  <si>
    <t>Naturaleza del Cambio</t>
  </si>
  <si>
    <t>Fecha</t>
  </si>
  <si>
    <t>Se cambia la descripción de los criterios requeridos para evaluar un contratista y/o proveedor por: Experiencia, Habilidad, Educación y Entrenamiento.</t>
  </si>
  <si>
    <t>Julio de 2016</t>
  </si>
  <si>
    <t>Se adicionaron campos de informacion del proveedor o contratista en el encabezado.</t>
  </si>
  <si>
    <t>Se especifican los documentos requeridos para proveedores y/o contratistas de servicios de salud ocupacional ajustados al decreto 1072 y se actualizan nombres de documentos ajustados a la misma norma.</t>
  </si>
  <si>
    <t>Se agregan criterios de evaluación enfocados en el cuidado al medio ambiente y responsabilidad social empresarial, por parte de los contratistas y/o proveedores</t>
  </si>
  <si>
    <t>Se incluye una escala de puntuacion adicional, Sin información</t>
  </si>
  <si>
    <t>Cambia la descripción de Criterio, por Criterio de desición</t>
  </si>
  <si>
    <t>Se adicionan el criterio de cobertura geografica</t>
  </si>
  <si>
    <t>Se adicionan el criterio de etica y anticorrupcion</t>
  </si>
  <si>
    <t xml:space="preserve">Se unifican los formatos de  Selección y  Evaluación de la Calidad de los Contratistas y/o Proveedores </t>
  </si>
  <si>
    <t>Mayo de 2018</t>
  </si>
  <si>
    <t>Se incluye el Anexo 1 aclarando los certificados y liciencias a solicitar según el tipo de Contratista y/o Proveedor</t>
  </si>
  <si>
    <t>Se definen los criterios a evaluar según el tipo de empresa ( C: Contratista P: Proveedor CO: Contratista con Operación Permanente dentro de Manpower)</t>
  </si>
  <si>
    <t>Los criterios de selección y evaluación se segmentan en tres grupos ( SISO, Calidad y RSE/Sostenibilidad)</t>
  </si>
  <si>
    <t>Se establecen ponderaciones de calificación por grupos de criterios y se definen calficaciones mas altas a signar según el grado de relevancia e impacto para la compañía</t>
  </si>
  <si>
    <t>Se amplian los requisitos con enfoque a derechos humanos</t>
  </si>
  <si>
    <t>Junio de 2020</t>
  </si>
  <si>
    <t>Se actualizan los requisitos de SST con base al resolución 0312 de 2019</t>
  </si>
  <si>
    <t>Se incluyen los requisitos para evaluar a los proveedores de transporte especial de pasajeros</t>
  </si>
  <si>
    <t>Se amplian los requisitos con enfoque a derechos humanos, ambiente e igualdad de genero  de acuerdo a lo solicitado por ECOVADIS</t>
  </si>
  <si>
    <t>Mayo 29 de 2023</t>
  </si>
  <si>
    <t>Se agregan requisitos relacionados con el medio ambiente y desarrollo sostenible</t>
  </si>
  <si>
    <t>Se agregan los soportes requeridos por cada pregunta</t>
  </si>
  <si>
    <t>Se cambia la puntuacion maxima de los Requisitos de RSE y Derechos Humanos debido a que aumenta el numero de preguntas</t>
  </si>
  <si>
    <t xml:space="preserve">Se incluyen los requisitos para evaluarla responsabilidad social </t>
  </si>
  <si>
    <t xml:space="preserve">Se elimnan los siguientes ITEMS por ser redudantes en otros requisitos. </t>
  </si>
  <si>
    <t>Junio 9 de 2023</t>
  </si>
  <si>
    <t>* En cuantas ciudades en donde ManpowerGroup tiene presencia nacional prestaría el servicio.</t>
  </si>
  <si>
    <t>*El contratista o proveedor suministra un servicio a otros clientes similares a nuestra organización y su experiencia en estas relaciones ha sido favorable.</t>
  </si>
  <si>
    <t>*Desarrollo de planes de inclusión y permanencia de la población en la cual realiza sus operaciones.</t>
  </si>
  <si>
    <t>*Establece criterios a los proveedores que permiten evaluar la responsabilidad social y ambiental, además de promover la economía circular.</t>
  </si>
  <si>
    <t>*Se eliminan los siguientes ITEMS</t>
  </si>
  <si>
    <t>Implementa acciones de verificación y seguimiento a la trazabilidad y procedencia de los insumos y materiales de mayor impacto en su operación, con el objetivo de detectar y/o prevenir cualquier situación que atente contra los derechos humanos en su cadena de suministro.</t>
  </si>
  <si>
    <t>Desarrolla iniciativas y planes especificos de intervención dirigidos hacia las comunidades afectadas por sus operaciones, con el objetivo de aportar al mejoramiento de sus condiciones sociales, económicas y ambientales.</t>
  </si>
  <si>
    <t>Adopta prácticas sostenibles en la cadena de suministro como, utilizar materiales más sostenibles y renovables, mejorar la eficiencia energética en la producción y transporte o fomentar la reutilización y el reciclaje.</t>
  </si>
  <si>
    <t>*Se reemplazan los ITEMS anteriores con las declaraciones adicionadas en el documento con el fin de facilitar el cumplimiento de los proveedores y contratistas frente a los requisitos exigidos por ECOVADIS</t>
  </si>
  <si>
    <t>Declaración de VERACIDAD DE LA INFORMACIÓN</t>
  </si>
  <si>
    <t>Declaración de DDHH, TRABAJO FORZOSO Y TRABAJO INFANTIL</t>
  </si>
  <si>
    <t>Declaración de AMBIENTAL</t>
  </si>
  <si>
    <t>Declaración de COMPROMISO CONTRA EL SOBORNO, CORRUPCIÓN, LAVADO DE ACTIVOS Y FINANCIACIÓN DEL TERRORISMO</t>
  </si>
  <si>
    <t xml:space="preserve">Se agrega la casilla de "tipo" para condicionar la aplicabilidad de los requisitos. </t>
  </si>
  <si>
    <t xml:space="preserve">Se eliminan los tipos de proveedores de los diferentes requisitos y se deja solo la casilla de aplicabilidad condicionada de acuerdo al "tipo" de proveedor. </t>
  </si>
  <si>
    <t>Se anexa campo para firma por parte del proveedor y7o contratista</t>
  </si>
  <si>
    <t>Desempeño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</si>
</sst>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0" x14ac:knownFonts="1">
    <font>
      <sz val="10"/>
      <name val="Arial"/>
    </font>
    <font>
      <sz val="10"/>
      <name val="Arial"/>
      <family val="2"/>
    </font>
    <font>
      <sz val="10"/>
      <name val="Arial"/>
      <family val="2"/>
    </font>
    <font>
      <sz val="9"/>
      <color indexed="81"/>
      <name val="Tahoma"/>
      <family val="2"/>
    </font>
    <font>
      <b/>
      <sz val="7"/>
      <color indexed="81"/>
      <name val="Tahoma"/>
      <family val="2"/>
    </font>
    <font>
      <sz val="7"/>
      <color indexed="81"/>
      <name val="Tahoma"/>
      <family val="2"/>
    </font>
    <font>
      <b/>
      <sz val="9"/>
      <color indexed="81"/>
      <name val="Tahoma"/>
      <family val="2"/>
    </font>
    <font>
      <sz val="12"/>
      <name val="Arial"/>
      <family val="2"/>
    </font>
    <font>
      <b/>
      <sz val="12"/>
      <name val="Arial"/>
      <family val="2"/>
    </font>
    <font>
      <b/>
      <sz val="14"/>
      <name val="Arial"/>
      <family val="2"/>
    </font>
    <font>
      <b/>
      <sz val="8"/>
      <color indexed="81"/>
      <name val="Tahoma"/>
      <family val="2"/>
    </font>
    <font>
      <sz val="8"/>
      <color indexed="81"/>
      <name val="Tahoma"/>
      <family val="2"/>
    </font>
    <font>
      <sz val="8"/>
      <name val="Arial"/>
      <family val="2"/>
    </font>
    <font>
      <u/>
      <sz val="10"/>
      <color theme="10"/>
      <name val="Arial"/>
      <family val="2"/>
    </font>
    <font>
      <sz val="10"/>
      <color theme="0" tint="-0.34998626667073579"/>
      <name val="Calibri"/>
      <family val="2"/>
    </font>
    <font>
      <sz val="10"/>
      <color theme="0" tint="-0.34998626667073579"/>
      <name val="Arial"/>
      <family val="2"/>
    </font>
    <font>
      <b/>
      <sz val="10"/>
      <color theme="1" tint="0.499984740745262"/>
      <name val="Arial"/>
      <family val="2"/>
    </font>
    <font>
      <sz val="10"/>
      <color theme="1" tint="0.499984740745262"/>
      <name val="Arial"/>
      <family val="2"/>
    </font>
    <font>
      <sz val="12"/>
      <color theme="1"/>
      <name val="Arial"/>
      <family val="2"/>
    </font>
    <font>
      <b/>
      <sz val="10"/>
      <color theme="1"/>
      <name val="Arial"/>
      <family val="2"/>
    </font>
    <font>
      <sz val="11"/>
      <color theme="1"/>
      <name val="Arial"/>
      <family val="2"/>
    </font>
    <font>
      <sz val="12"/>
      <color rgb="FFFF0000"/>
      <name val="Arial"/>
      <family val="2"/>
    </font>
    <font>
      <sz val="10"/>
      <color rgb="FFFF0000"/>
      <name val="Arial"/>
      <family val="2"/>
    </font>
    <font>
      <sz val="11"/>
      <color rgb="FFFF0000"/>
      <name val="Arial"/>
      <family val="2"/>
    </font>
    <font>
      <sz val="10"/>
      <color theme="1"/>
      <name val="Arial"/>
      <family val="2"/>
    </font>
    <font>
      <b/>
      <sz val="8"/>
      <color theme="1"/>
      <name val="Arial"/>
      <family val="2"/>
    </font>
    <font>
      <b/>
      <sz val="11"/>
      <color theme="1"/>
      <name val="Arial"/>
      <family val="2"/>
    </font>
    <font>
      <b/>
      <sz val="9"/>
      <color theme="1"/>
      <name val="Arial"/>
      <family val="2"/>
    </font>
    <font>
      <sz val="8"/>
      <color theme="1"/>
      <name val="Arial"/>
      <family val="2"/>
    </font>
    <font>
      <b/>
      <sz val="12"/>
      <color theme="1"/>
      <name val="Arial"/>
      <family val="2"/>
    </font>
    <font>
      <sz val="10"/>
      <color theme="0" tint="-0.499984740745262"/>
      <name val="Arial"/>
      <family val="2"/>
    </font>
    <font>
      <sz val="16"/>
      <color theme="1"/>
      <name val="Arial"/>
      <family val="2"/>
    </font>
    <font>
      <b/>
      <sz val="13"/>
      <color theme="1"/>
      <name val="Arial"/>
      <family val="2"/>
    </font>
    <font>
      <b/>
      <sz val="7"/>
      <color theme="1"/>
      <name val="Arial"/>
      <family val="2"/>
    </font>
    <font>
      <b/>
      <sz val="12"/>
      <color theme="1" tint="0.499984740745262"/>
      <name val="Arial"/>
      <family val="2"/>
    </font>
    <font>
      <b/>
      <sz val="13"/>
      <color theme="0"/>
      <name val="Arial"/>
      <family val="2"/>
    </font>
    <font>
      <b/>
      <sz val="10"/>
      <color theme="0"/>
      <name val="Arial"/>
      <family val="2"/>
    </font>
    <font>
      <sz val="16"/>
      <color rgb="FFF78B31"/>
      <name val="Arial"/>
      <family val="2"/>
    </font>
    <font>
      <sz val="11"/>
      <color theme="0"/>
      <name val="Arial"/>
      <family val="2"/>
    </font>
    <font>
      <sz val="9"/>
      <color theme="1"/>
      <name val="Arial"/>
      <family val="2"/>
    </font>
    <font>
      <b/>
      <sz val="11"/>
      <name val="Calibri"/>
      <family val="2"/>
      <scheme val="minor"/>
    </font>
    <font>
      <b/>
      <sz val="16"/>
      <color theme="1"/>
      <name val="Arial"/>
      <family val="2"/>
    </font>
    <font>
      <b/>
      <sz val="10"/>
      <name val="Arial"/>
      <family val="2"/>
    </font>
    <font>
      <u/>
      <sz val="8"/>
      <color theme="10"/>
      <name val="Arial"/>
      <family val="2"/>
    </font>
    <font>
      <b/>
      <sz val="11"/>
      <color theme="0"/>
      <name val="Arial"/>
      <family val="2"/>
    </font>
    <font>
      <b/>
      <sz val="12"/>
      <color theme="0"/>
      <name val="Arial"/>
      <family val="2"/>
    </font>
    <font>
      <b/>
      <sz val="22"/>
      <color theme="0"/>
      <name val="Arial"/>
      <family val="2"/>
    </font>
    <font>
      <b/>
      <sz val="14"/>
      <color theme="1"/>
      <name val="Arial"/>
      <family val="2"/>
    </font>
    <font>
      <sz val="16"/>
      <name val="Arial"/>
      <family val="2"/>
    </font>
    <font>
      <b/>
      <sz val="9"/>
      <color theme="0"/>
      <name val="Arial"/>
      <family val="2"/>
    </font>
  </fonts>
  <fills count="1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49998474074526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hair">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style="hair">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4">
    <xf numFmtId="0" fontId="0" fillId="0" borderId="0"/>
    <xf numFmtId="0" fontId="13" fillId="0" borderId="0" applyNumberFormat="0" applyFill="0" applyBorder="0" applyAlignment="0" applyProtection="0"/>
    <xf numFmtId="9" fontId="1" fillId="0" borderId="0" applyFont="0" applyFill="0" applyBorder="0" applyAlignment="0" applyProtection="0"/>
    <xf numFmtId="0" fontId="1" fillId="0" borderId="0"/>
  </cellStyleXfs>
  <cellXfs count="510">
    <xf numFmtId="0" fontId="0" fillId="0" borderId="0" xfId="0"/>
    <xf numFmtId="0" fontId="14" fillId="0" borderId="0" xfId="0" applyFont="1" applyAlignment="1">
      <alignment vertical="center" wrapText="1"/>
    </xf>
    <xf numFmtId="0" fontId="15" fillId="0" borderId="0" xfId="0" applyFont="1"/>
    <xf numFmtId="0" fontId="16" fillId="0" borderId="1" xfId="0" applyFont="1" applyBorder="1" applyAlignment="1">
      <alignment horizontal="center" vertical="center" wrapText="1"/>
    </xf>
    <xf numFmtId="0" fontId="17" fillId="0" borderId="1" xfId="0" applyFont="1" applyBorder="1" applyAlignment="1">
      <alignment vertical="center" wrapText="1"/>
    </xf>
    <xf numFmtId="0" fontId="18" fillId="0" borderId="0" xfId="0" applyFont="1" applyAlignment="1">
      <alignment vertical="center"/>
    </xf>
    <xf numFmtId="0" fontId="19" fillId="0" borderId="0" xfId="0" applyFont="1" applyAlignment="1">
      <alignment horizontal="justify" vertical="center" wrapText="1"/>
    </xf>
    <xf numFmtId="0" fontId="20" fillId="0" borderId="0" xfId="0" applyFont="1" applyAlignment="1">
      <alignment horizontal="center" vertical="center"/>
    </xf>
    <xf numFmtId="0" fontId="2" fillId="0" borderId="0" xfId="0" applyFont="1"/>
    <xf numFmtId="0" fontId="21" fillId="0" borderId="0" xfId="0" applyFont="1" applyAlignment="1">
      <alignment vertical="center"/>
    </xf>
    <xf numFmtId="0" fontId="22" fillId="0" borderId="0" xfId="0" applyFont="1" applyAlignment="1">
      <alignment wrapText="1"/>
    </xf>
    <xf numFmtId="0" fontId="23" fillId="0" borderId="0" xfId="0" applyFont="1" applyAlignment="1">
      <alignment vertical="center" wrapText="1"/>
    </xf>
    <xf numFmtId="0" fontId="20" fillId="0" borderId="0" xfId="0" applyFont="1" applyAlignment="1">
      <alignment horizontal="left" vertical="center"/>
    </xf>
    <xf numFmtId="0" fontId="18" fillId="3" borderId="0" xfId="0" applyFont="1" applyFill="1" applyAlignment="1">
      <alignment vertical="center"/>
    </xf>
    <xf numFmtId="0" fontId="20" fillId="0" borderId="0" xfId="0" applyFont="1" applyAlignment="1">
      <alignment horizontal="left" vertical="center" wrapText="1"/>
    </xf>
    <xf numFmtId="9" fontId="19" fillId="3" borderId="0" xfId="2" applyFont="1" applyFill="1" applyBorder="1" applyAlignment="1">
      <alignment horizontal="center" vertical="center" wrapText="1"/>
    </xf>
    <xf numFmtId="0" fontId="26" fillId="3" borderId="0" xfId="0" applyFont="1" applyFill="1" applyAlignment="1">
      <alignment horizontal="center" vertical="center" wrapText="1"/>
    </xf>
    <xf numFmtId="0" fontId="20" fillId="3" borderId="0" xfId="0" applyFont="1" applyFill="1" applyAlignment="1">
      <alignment horizontal="left" vertical="center" wrapText="1"/>
    </xf>
    <xf numFmtId="0" fontId="2" fillId="0" borderId="0" xfId="0" applyFont="1" applyAlignment="1">
      <alignment horizontal="center"/>
    </xf>
    <xf numFmtId="0" fontId="8" fillId="0" borderId="0" xfId="0" applyFont="1" applyAlignment="1">
      <alignment horizontal="center" vertical="center" wrapText="1"/>
    </xf>
    <xf numFmtId="0" fontId="8" fillId="3" borderId="5" xfId="0" applyFont="1" applyFill="1" applyBorder="1" applyAlignment="1">
      <alignment horizontal="center" vertical="center" wrapText="1"/>
    </xf>
    <xf numFmtId="0" fontId="7" fillId="3" borderId="6" xfId="0" applyFont="1" applyFill="1" applyBorder="1" applyAlignment="1">
      <alignment vertical="center" wrapText="1"/>
    </xf>
    <xf numFmtId="0" fontId="8" fillId="3" borderId="7" xfId="0" applyFont="1" applyFill="1" applyBorder="1" applyAlignment="1">
      <alignment horizontal="center" vertical="center" wrapText="1"/>
    </xf>
    <xf numFmtId="0" fontId="7" fillId="3" borderId="8" xfId="0" applyFont="1" applyFill="1" applyBorder="1" applyAlignment="1">
      <alignment vertical="center" wrapText="1"/>
    </xf>
    <xf numFmtId="0" fontId="8" fillId="3" borderId="9" xfId="0" applyFont="1" applyFill="1" applyBorder="1" applyAlignment="1">
      <alignment horizontal="center" vertical="center" wrapText="1"/>
    </xf>
    <xf numFmtId="0" fontId="7" fillId="3" borderId="4" xfId="0" applyFont="1" applyFill="1" applyBorder="1" applyAlignment="1">
      <alignment vertical="center" wrapText="1"/>
    </xf>
    <xf numFmtId="0" fontId="8" fillId="3" borderId="0" xfId="0" applyFont="1" applyFill="1" applyAlignment="1">
      <alignment horizontal="center" vertical="center" wrapText="1"/>
    </xf>
    <xf numFmtId="0" fontId="7" fillId="3" borderId="0" xfId="0" applyFont="1" applyFill="1" applyAlignment="1">
      <alignment horizontal="left" vertical="center" wrapText="1"/>
    </xf>
    <xf numFmtId="0" fontId="7" fillId="3" borderId="6"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0" xfId="0" applyFont="1" applyFill="1" applyAlignment="1">
      <alignment vertical="center" wrapText="1"/>
    </xf>
    <xf numFmtId="0" fontId="8"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9" fillId="4" borderId="1" xfId="0" applyFont="1" applyFill="1" applyBorder="1" applyAlignment="1">
      <alignment horizontal="center" vertical="center"/>
    </xf>
    <xf numFmtId="0" fontId="7" fillId="3" borderId="2" xfId="0" applyFont="1" applyFill="1" applyBorder="1" applyAlignment="1">
      <alignment vertical="center"/>
    </xf>
    <xf numFmtId="0" fontId="8" fillId="3" borderId="5" xfId="0" applyFont="1" applyFill="1" applyBorder="1" applyAlignment="1">
      <alignment horizontal="center" vertical="center"/>
    </xf>
    <xf numFmtId="0" fontId="8" fillId="3" borderId="9" xfId="0" applyFont="1" applyFill="1" applyBorder="1" applyAlignment="1">
      <alignment horizontal="center" vertical="center"/>
    </xf>
    <xf numFmtId="0" fontId="7" fillId="3" borderId="4" xfId="0" applyFont="1" applyFill="1" applyBorder="1" applyAlignment="1">
      <alignment vertical="center"/>
    </xf>
    <xf numFmtId="0" fontId="7" fillId="3" borderId="6" xfId="0" applyFont="1" applyFill="1" applyBorder="1" applyAlignment="1">
      <alignment vertical="center"/>
    </xf>
    <xf numFmtId="0" fontId="7" fillId="0" borderId="2" xfId="0" applyFont="1" applyBorder="1" applyAlignment="1">
      <alignment vertical="center" wrapText="1"/>
    </xf>
    <xf numFmtId="0" fontId="8" fillId="3" borderId="10" xfId="0" applyFont="1" applyFill="1" applyBorder="1" applyAlignment="1">
      <alignment horizontal="center" vertical="center" wrapText="1"/>
    </xf>
    <xf numFmtId="0" fontId="8" fillId="0" borderId="11" xfId="0" applyFont="1" applyBorder="1" applyAlignment="1">
      <alignment horizontal="center" vertical="center" wrapText="1"/>
    </xf>
    <xf numFmtId="0" fontId="7" fillId="3" borderId="2" xfId="0" applyFont="1" applyFill="1" applyBorder="1" applyAlignment="1">
      <alignment horizontal="left" vertical="center" wrapText="1"/>
    </xf>
    <xf numFmtId="0" fontId="8"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7" fillId="0" borderId="4" xfId="0" applyFont="1" applyBorder="1" applyAlignment="1">
      <alignment vertical="center" wrapText="1"/>
    </xf>
    <xf numFmtId="0" fontId="7" fillId="3" borderId="11" xfId="0" applyFont="1" applyFill="1" applyBorder="1" applyAlignment="1">
      <alignment vertical="center"/>
    </xf>
    <xf numFmtId="0" fontId="7" fillId="3" borderId="4" xfId="0" applyFont="1" applyFill="1" applyBorder="1" applyAlignment="1">
      <alignment horizontal="left" vertical="center" wrapText="1"/>
    </xf>
    <xf numFmtId="0" fontId="7" fillId="5" borderId="6" xfId="0" applyFont="1" applyFill="1" applyBorder="1" applyAlignment="1">
      <alignment horizontal="left" vertical="center"/>
    </xf>
    <xf numFmtId="0" fontId="7" fillId="5" borderId="8" xfId="0" applyFont="1" applyFill="1" applyBorder="1" applyAlignment="1">
      <alignment horizontal="left" vertical="center"/>
    </xf>
    <xf numFmtId="0" fontId="7" fillId="5" borderId="4" xfId="0" applyFont="1" applyFill="1" applyBorder="1" applyAlignment="1">
      <alignment horizontal="left" vertical="center"/>
    </xf>
    <xf numFmtId="0" fontId="15" fillId="0" borderId="1" xfId="0" applyFont="1" applyBorder="1" applyAlignment="1">
      <alignment wrapText="1"/>
    </xf>
    <xf numFmtId="0" fontId="15" fillId="0" borderId="3" xfId="0" applyFont="1" applyBorder="1" applyAlignment="1">
      <alignment wrapText="1"/>
    </xf>
    <xf numFmtId="0" fontId="29" fillId="0" borderId="0" xfId="0" applyFont="1" applyAlignment="1">
      <alignment horizontal="left" vertical="center"/>
    </xf>
    <xf numFmtId="0" fontId="19" fillId="0" borderId="0" xfId="0" applyFont="1" applyAlignment="1">
      <alignment horizontal="left" vertical="center"/>
    </xf>
    <xf numFmtId="0" fontId="19" fillId="0" borderId="13" xfId="0" applyFont="1" applyBorder="1" applyAlignment="1">
      <alignment horizontal="left" vertical="center"/>
    </xf>
    <xf numFmtId="0" fontId="26" fillId="0" borderId="0" xfId="0" applyFont="1" applyAlignment="1">
      <alignment horizontal="right" vertical="center" wrapText="1"/>
    </xf>
    <xf numFmtId="0" fontId="26" fillId="2" borderId="14" xfId="0" applyFont="1" applyFill="1" applyBorder="1" applyAlignment="1">
      <alignment horizontal="center" vertical="center" wrapText="1"/>
    </xf>
    <xf numFmtId="0" fontId="19" fillId="4" borderId="29" xfId="0" applyFont="1" applyFill="1" applyBorder="1" applyAlignment="1">
      <alignment horizontal="center" vertical="center" wrapText="1"/>
    </xf>
    <xf numFmtId="0" fontId="27" fillId="4" borderId="29" xfId="0" applyFont="1" applyFill="1" applyBorder="1" applyAlignment="1">
      <alignment horizontal="center" vertical="center" wrapText="1"/>
    </xf>
    <xf numFmtId="0" fontId="19" fillId="3" borderId="29" xfId="0" applyFont="1" applyFill="1" applyBorder="1" applyAlignment="1">
      <alignment horizontal="center" vertical="center" wrapText="1"/>
    </xf>
    <xf numFmtId="0" fontId="20" fillId="8" borderId="17" xfId="0" applyFont="1" applyFill="1" applyBorder="1" applyAlignment="1">
      <alignment horizontal="center" vertical="center"/>
    </xf>
    <xf numFmtId="0" fontId="18" fillId="0" borderId="35" xfId="0" applyFont="1" applyBorder="1" applyAlignment="1">
      <alignment vertical="center"/>
    </xf>
    <xf numFmtId="0" fontId="29" fillId="0" borderId="35" xfId="0" applyFont="1" applyBorder="1" applyAlignment="1">
      <alignment horizontal="left" vertical="center"/>
    </xf>
    <xf numFmtId="0" fontId="19" fillId="0" borderId="35" xfId="0" applyFont="1" applyBorder="1" applyAlignment="1">
      <alignment horizontal="justify" vertical="center" wrapText="1"/>
    </xf>
    <xf numFmtId="0" fontId="20" fillId="0" borderId="35" xfId="0" applyFont="1" applyBorder="1" applyAlignment="1">
      <alignment horizontal="left" vertical="center"/>
    </xf>
    <xf numFmtId="0" fontId="20" fillId="0" borderId="35" xfId="0" applyFont="1" applyBorder="1" applyAlignment="1">
      <alignment horizontal="left" vertical="center" wrapText="1"/>
    </xf>
    <xf numFmtId="0" fontId="20" fillId="3" borderId="35" xfId="0" applyFont="1" applyFill="1" applyBorder="1" applyAlignment="1">
      <alignment horizontal="left" vertical="center" wrapText="1"/>
    </xf>
    <xf numFmtId="9" fontId="19" fillId="3" borderId="36" xfId="2" applyFont="1" applyFill="1" applyBorder="1" applyAlignment="1">
      <alignment horizontal="center" vertical="center" wrapText="1"/>
    </xf>
    <xf numFmtId="0" fontId="26" fillId="0" borderId="35" xfId="0" applyFont="1" applyBorder="1" applyAlignment="1">
      <alignment horizontal="right" vertical="center" wrapText="1"/>
    </xf>
    <xf numFmtId="0" fontId="15" fillId="0" borderId="3" xfId="0" applyFont="1" applyBorder="1" applyAlignment="1">
      <alignment vertical="center" wrapText="1"/>
    </xf>
    <xf numFmtId="0" fontId="31" fillId="0" borderId="26" xfId="0" applyFont="1" applyBorder="1" applyAlignment="1">
      <alignment vertical="center"/>
    </xf>
    <xf numFmtId="0" fontId="31" fillId="0" borderId="0" xfId="0" applyFont="1" applyAlignment="1">
      <alignment vertical="center"/>
    </xf>
    <xf numFmtId="0" fontId="15" fillId="0" borderId="1" xfId="0" applyFont="1" applyBorder="1" applyAlignment="1">
      <alignment vertical="center" wrapText="1"/>
    </xf>
    <xf numFmtId="0" fontId="35" fillId="0" borderId="35" xfId="0" applyFont="1" applyBorder="1" applyAlignment="1">
      <alignment horizontal="right" vertical="center" wrapText="1"/>
    </xf>
    <xf numFmtId="0" fontId="35" fillId="0" borderId="0" xfId="0" applyFont="1" applyAlignment="1">
      <alignment horizontal="right" vertical="center" wrapText="1"/>
    </xf>
    <xf numFmtId="9" fontId="36" fillId="0" borderId="0" xfId="2" applyFont="1" applyFill="1" applyBorder="1" applyAlignment="1">
      <alignment horizontal="center" vertical="center" wrapText="1"/>
    </xf>
    <xf numFmtId="9" fontId="36" fillId="0" borderId="36" xfId="2" applyFont="1" applyFill="1" applyBorder="1" applyAlignment="1">
      <alignment horizontal="center" vertical="center" wrapText="1"/>
    </xf>
    <xf numFmtId="0" fontId="28" fillId="0" borderId="0" xfId="0" applyFont="1" applyAlignment="1">
      <alignment horizontal="center" vertical="top" wrapText="1"/>
    </xf>
    <xf numFmtId="0" fontId="28" fillId="0" borderId="7" xfId="0" applyFont="1" applyBorder="1" applyAlignment="1">
      <alignment horizontal="center" vertical="top" wrapText="1"/>
    </xf>
    <xf numFmtId="0" fontId="28" fillId="0" borderId="9" xfId="0" applyFont="1" applyBorder="1" applyAlignment="1">
      <alignment horizontal="center" vertical="top" wrapText="1"/>
    </xf>
    <xf numFmtId="0" fontId="28" fillId="0" borderId="12" xfId="0" applyFont="1" applyBorder="1" applyAlignment="1">
      <alignment horizontal="center" vertical="top" wrapText="1"/>
    </xf>
    <xf numFmtId="0" fontId="15" fillId="0" borderId="1" xfId="0" applyFont="1" applyBorder="1"/>
    <xf numFmtId="0" fontId="29" fillId="0" borderId="0" xfId="0" applyFont="1" applyAlignment="1">
      <alignment vertical="center"/>
    </xf>
    <xf numFmtId="0" fontId="19" fillId="3" borderId="29" xfId="0" applyFont="1" applyFill="1" applyBorder="1" applyAlignment="1" applyProtection="1">
      <alignment horizontal="center" vertical="center" wrapText="1"/>
      <protection locked="0"/>
    </xf>
    <xf numFmtId="0" fontId="24" fillId="3" borderId="35" xfId="0" applyFont="1" applyFill="1" applyBorder="1" applyAlignment="1" applyProtection="1">
      <alignment horizontal="center" vertical="top" wrapText="1"/>
      <protection locked="0"/>
    </xf>
    <xf numFmtId="0" fontId="24" fillId="3" borderId="0" xfId="0" applyFont="1" applyFill="1" applyAlignment="1" applyProtection="1">
      <alignment horizontal="center" vertical="top" wrapText="1"/>
      <protection locked="0"/>
    </xf>
    <xf numFmtId="0" fontId="28" fillId="0" borderId="5" xfId="0" applyFont="1" applyBorder="1" applyAlignment="1">
      <alignment horizontal="center" vertical="top" wrapText="1"/>
    </xf>
    <xf numFmtId="0" fontId="28" fillId="0" borderId="11" xfId="0" applyFont="1" applyBorder="1" applyAlignment="1">
      <alignment horizontal="center" vertical="top" wrapText="1"/>
    </xf>
    <xf numFmtId="0" fontId="26" fillId="0" borderId="36" xfId="0" applyFont="1" applyBorder="1" applyAlignment="1">
      <alignment horizontal="center" vertical="center"/>
    </xf>
    <xf numFmtId="0" fontId="42" fillId="0" borderId="36" xfId="0" applyFont="1" applyBorder="1" applyAlignment="1">
      <alignment horizontal="center" vertical="center"/>
    </xf>
    <xf numFmtId="0" fontId="19" fillId="4" borderId="29" xfId="0" applyFont="1" applyFill="1" applyBorder="1" applyAlignment="1" applyProtection="1">
      <alignment horizontal="center" vertical="center" wrapText="1"/>
      <protection locked="0"/>
    </xf>
    <xf numFmtId="0" fontId="25" fillId="0" borderId="8" xfId="0" applyFont="1" applyBorder="1" applyAlignment="1">
      <alignment horizontal="center" vertical="top" wrapText="1"/>
    </xf>
    <xf numFmtId="0" fontId="25" fillId="0" borderId="4" xfId="0" applyFont="1" applyBorder="1" applyAlignment="1">
      <alignment horizontal="center" vertical="top" wrapText="1"/>
    </xf>
    <xf numFmtId="0" fontId="25" fillId="0" borderId="6" xfId="0" applyFont="1" applyBorder="1" applyAlignment="1">
      <alignment horizontal="center" vertical="top" wrapText="1"/>
    </xf>
    <xf numFmtId="0" fontId="19" fillId="3" borderId="36" xfId="0" applyFont="1" applyFill="1" applyBorder="1" applyAlignment="1" applyProtection="1">
      <alignment horizontal="center" vertical="top" wrapText="1"/>
      <protection locked="0"/>
    </xf>
    <xf numFmtId="0" fontId="41" fillId="0" borderId="34" xfId="0" applyFont="1" applyBorder="1" applyAlignment="1">
      <alignment horizontal="center" vertical="center"/>
    </xf>
    <xf numFmtId="0" fontId="41" fillId="0" borderId="36" xfId="0" applyFont="1" applyBorder="1" applyAlignment="1">
      <alignment horizontal="center" vertical="center"/>
    </xf>
    <xf numFmtId="0" fontId="29" fillId="0" borderId="36" xfId="0" applyFont="1" applyBorder="1" applyAlignment="1">
      <alignment horizontal="center" vertical="center"/>
    </xf>
    <xf numFmtId="0" fontId="19" fillId="0" borderId="36" xfId="0" applyFont="1" applyBorder="1" applyAlignment="1">
      <alignment horizontal="center" vertical="center" wrapText="1"/>
    </xf>
    <xf numFmtId="0" fontId="26" fillId="8" borderId="8" xfId="0" applyFont="1" applyFill="1" applyBorder="1" applyAlignment="1">
      <alignment horizontal="center" vertical="center"/>
    </xf>
    <xf numFmtId="0" fontId="29" fillId="0" borderId="0" xfId="0" applyFont="1" applyAlignment="1">
      <alignment horizontal="center" vertical="center"/>
    </xf>
    <xf numFmtId="0" fontId="25" fillId="0" borderId="29" xfId="0" applyFont="1" applyBorder="1" applyAlignment="1" applyProtection="1">
      <alignment horizontal="center" vertical="center" wrapText="1"/>
      <protection locked="0"/>
    </xf>
    <xf numFmtId="0" fontId="27" fillId="4" borderId="52" xfId="0" applyFont="1" applyFill="1" applyBorder="1" applyAlignment="1">
      <alignment horizontal="center" vertical="center" wrapText="1"/>
    </xf>
    <xf numFmtId="0" fontId="27" fillId="4" borderId="53" xfId="0" applyFont="1" applyFill="1" applyBorder="1" applyAlignment="1">
      <alignment horizontal="center" vertical="center" wrapText="1"/>
    </xf>
    <xf numFmtId="0" fontId="27" fillId="4" borderId="54" xfId="0" applyFont="1" applyFill="1" applyBorder="1" applyAlignment="1">
      <alignment horizontal="center" vertical="center" wrapText="1"/>
    </xf>
    <xf numFmtId="0" fontId="27" fillId="10" borderId="29" xfId="0" applyFont="1" applyFill="1" applyBorder="1" applyAlignment="1">
      <alignment horizontal="center" vertical="center" wrapText="1"/>
    </xf>
    <xf numFmtId="0" fontId="19" fillId="10" borderId="29" xfId="0" applyFont="1" applyFill="1" applyBorder="1" applyAlignment="1" applyProtection="1">
      <alignment horizontal="center" vertical="center" wrapText="1"/>
      <protection locked="0"/>
    </xf>
    <xf numFmtId="0" fontId="18" fillId="10" borderId="0" xfId="0" applyFont="1" applyFill="1" applyAlignment="1">
      <alignment vertical="center"/>
    </xf>
    <xf numFmtId="0" fontId="18" fillId="0" borderId="1" xfId="0" applyFont="1" applyBorder="1" applyAlignment="1">
      <alignment vertical="center"/>
    </xf>
    <xf numFmtId="0" fontId="18" fillId="0" borderId="0" xfId="0" applyFont="1" applyAlignment="1" applyProtection="1">
      <alignment vertical="center"/>
      <protection hidden="1"/>
    </xf>
    <xf numFmtId="0" fontId="0" fillId="0" borderId="0" xfId="0" applyProtection="1">
      <protection hidden="1"/>
    </xf>
    <xf numFmtId="0" fontId="19" fillId="0" borderId="1" xfId="0" applyFont="1" applyBorder="1" applyAlignment="1" applyProtection="1">
      <alignment horizontal="left" vertical="center"/>
      <protection hidden="1"/>
    </xf>
    <xf numFmtId="0" fontId="26" fillId="2" borderId="1" xfId="0" applyFont="1" applyFill="1" applyBorder="1" applyAlignment="1" applyProtection="1">
      <alignment horizontal="center" vertical="center" wrapText="1"/>
      <protection hidden="1"/>
    </xf>
    <xf numFmtId="0" fontId="18" fillId="3" borderId="0" xfId="0" applyFont="1" applyFill="1" applyAlignment="1" applyProtection="1">
      <alignment vertical="center"/>
      <protection hidden="1"/>
    </xf>
    <xf numFmtId="0" fontId="25" fillId="4" borderId="1" xfId="0" applyFont="1" applyFill="1" applyBorder="1" applyAlignment="1" applyProtection="1">
      <alignment horizontal="center" vertical="center" wrapText="1"/>
      <protection hidden="1"/>
    </xf>
    <xf numFmtId="0" fontId="33" fillId="4" borderId="1" xfId="0" applyFont="1" applyFill="1" applyBorder="1" applyAlignment="1" applyProtection="1">
      <alignment horizontal="center" vertical="center" wrapText="1"/>
      <protection hidden="1"/>
    </xf>
    <xf numFmtId="0" fontId="29" fillId="0" borderId="0" xfId="0" applyFont="1" applyAlignment="1" applyProtection="1">
      <alignment vertical="center"/>
      <protection hidden="1"/>
    </xf>
    <xf numFmtId="0" fontId="27" fillId="4" borderId="1" xfId="0" applyFont="1" applyFill="1" applyBorder="1" applyAlignment="1" applyProtection="1">
      <alignment horizontal="center" vertical="center" wrapText="1"/>
      <protection hidden="1"/>
    </xf>
    <xf numFmtId="0" fontId="18" fillId="0" borderId="1" xfId="0" applyFont="1" applyBorder="1" applyAlignment="1" applyProtection="1">
      <alignment horizontal="center" vertical="center"/>
      <protection hidden="1"/>
    </xf>
    <xf numFmtId="0" fontId="20" fillId="0" borderId="0" xfId="0" applyFont="1" applyAlignment="1" applyProtection="1">
      <alignment horizontal="left" vertical="center" wrapText="1"/>
      <protection hidden="1"/>
    </xf>
    <xf numFmtId="0" fontId="26" fillId="3" borderId="0" xfId="0" applyFont="1" applyFill="1" applyAlignment="1" applyProtection="1">
      <alignment horizontal="center" vertical="center" wrapText="1"/>
      <protection hidden="1"/>
    </xf>
    <xf numFmtId="0" fontId="19" fillId="3" borderId="0" xfId="0" applyFont="1" applyFill="1" applyAlignment="1" applyProtection="1">
      <alignment horizontal="center" vertical="center" wrapText="1"/>
      <protection hidden="1"/>
    </xf>
    <xf numFmtId="0" fontId="27" fillId="4" borderId="21" xfId="0" applyFont="1" applyFill="1" applyBorder="1" applyAlignment="1" applyProtection="1">
      <alignment horizontal="center" vertical="center" wrapText="1"/>
      <protection hidden="1"/>
    </xf>
    <xf numFmtId="0" fontId="18" fillId="0" borderId="21" xfId="0" applyFont="1" applyBorder="1" applyAlignment="1" applyProtection="1">
      <alignment horizontal="center" vertical="center"/>
      <protection hidden="1"/>
    </xf>
    <xf numFmtId="0" fontId="27" fillId="4" borderId="3" xfId="0" applyFont="1" applyFill="1" applyBorder="1" applyAlignment="1" applyProtection="1">
      <alignment horizontal="center" vertical="center" wrapText="1"/>
      <protection hidden="1"/>
    </xf>
    <xf numFmtId="0" fontId="18" fillId="0" borderId="3" xfId="0" applyFont="1" applyBorder="1" applyAlignment="1" applyProtection="1">
      <alignment horizontal="center" vertical="center"/>
      <protection hidden="1"/>
    </xf>
    <xf numFmtId="0" fontId="19" fillId="3" borderId="0" xfId="0" applyFont="1" applyFill="1" applyAlignment="1" applyProtection="1">
      <alignment vertical="center" wrapText="1"/>
      <protection hidden="1"/>
    </xf>
    <xf numFmtId="9" fontId="19" fillId="3" borderId="0" xfId="2" applyFont="1" applyFill="1" applyBorder="1" applyAlignment="1" applyProtection="1">
      <alignment horizontal="center" vertical="center" wrapText="1"/>
      <protection hidden="1"/>
    </xf>
    <xf numFmtId="0" fontId="25" fillId="0" borderId="0" xfId="0" applyFont="1" applyAlignment="1" applyProtection="1">
      <alignment vertical="center"/>
      <protection hidden="1"/>
    </xf>
    <xf numFmtId="0" fontId="25" fillId="0" borderId="8" xfId="0" applyFont="1" applyBorder="1" applyAlignment="1" applyProtection="1">
      <alignment vertical="center"/>
      <protection hidden="1"/>
    </xf>
    <xf numFmtId="0" fontId="20" fillId="0" borderId="0" xfId="0" applyFont="1" applyAlignment="1" applyProtection="1">
      <alignment vertical="center"/>
      <protection hidden="1"/>
    </xf>
    <xf numFmtId="0" fontId="20" fillId="0" borderId="8" xfId="0" applyFont="1" applyBorder="1" applyAlignment="1" applyProtection="1">
      <alignment horizontal="center" vertical="center"/>
      <protection hidden="1"/>
    </xf>
    <xf numFmtId="0" fontId="0" fillId="0" borderId="9" xfId="0" applyBorder="1" applyProtection="1">
      <protection hidden="1"/>
    </xf>
    <xf numFmtId="0" fontId="0" fillId="0" borderId="12" xfId="0" applyBorder="1" applyProtection="1">
      <protection hidden="1"/>
    </xf>
    <xf numFmtId="0" fontId="0" fillId="0" borderId="4" xfId="0" applyBorder="1" applyProtection="1">
      <protection hidden="1"/>
    </xf>
    <xf numFmtId="0" fontId="19" fillId="3" borderId="3" xfId="0" applyFont="1" applyFill="1" applyBorder="1" applyAlignment="1" applyProtection="1">
      <alignment horizontal="center" vertical="center" wrapText="1"/>
      <protection hidden="1"/>
    </xf>
    <xf numFmtId="0" fontId="27" fillId="0" borderId="3" xfId="0" applyFont="1" applyBorder="1" applyAlignment="1" applyProtection="1">
      <alignment horizontal="center" vertical="center" wrapText="1"/>
      <protection locked="0"/>
    </xf>
    <xf numFmtId="0" fontId="27" fillId="0" borderId="1" xfId="0" applyFont="1" applyBorder="1" applyAlignment="1" applyProtection="1">
      <alignment horizontal="center" vertical="center" wrapText="1"/>
      <protection locked="0"/>
    </xf>
    <xf numFmtId="0" fontId="24" fillId="3" borderId="7" xfId="0" applyFont="1" applyFill="1" applyBorder="1" applyAlignment="1" applyProtection="1">
      <alignment horizontal="center" vertical="center" wrapText="1"/>
      <protection hidden="1"/>
    </xf>
    <xf numFmtId="0" fontId="24" fillId="3" borderId="0" xfId="0" applyFont="1" applyFill="1" applyAlignment="1" applyProtection="1">
      <alignment horizontal="center" vertical="center" wrapText="1"/>
      <protection hidden="1"/>
    </xf>
    <xf numFmtId="0" fontId="24" fillId="3" borderId="8" xfId="0" applyFont="1" applyFill="1" applyBorder="1" applyAlignment="1" applyProtection="1">
      <alignment horizontal="center" vertical="center" wrapText="1"/>
      <protection hidden="1"/>
    </xf>
    <xf numFmtId="0" fontId="18" fillId="0" borderId="0" xfId="0" applyFont="1" applyAlignment="1" applyProtection="1">
      <alignment vertical="center" wrapText="1"/>
      <protection hidden="1"/>
    </xf>
    <xf numFmtId="0" fontId="1" fillId="0" borderId="3" xfId="0" applyFont="1" applyBorder="1" applyAlignment="1">
      <alignment vertical="center"/>
    </xf>
    <xf numFmtId="0" fontId="1" fillId="0" borderId="35" xfId="0"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pplyProtection="1">
      <alignment vertical="center"/>
      <protection hidden="1"/>
    </xf>
    <xf numFmtId="0" fontId="1" fillId="0" borderId="0" xfId="0" applyFont="1"/>
    <xf numFmtId="0" fontId="1" fillId="0" borderId="0" xfId="0" applyFont="1" applyAlignment="1">
      <alignment horizontal="center"/>
    </xf>
    <xf numFmtId="0" fontId="28" fillId="9" borderId="9" xfId="0" applyFont="1" applyFill="1" applyBorder="1" applyAlignment="1" applyProtection="1">
      <alignment horizontal="center" vertical="center" wrapText="1"/>
      <protection locked="0"/>
    </xf>
    <xf numFmtId="0" fontId="28" fillId="9" borderId="12" xfId="0" applyFont="1" applyFill="1" applyBorder="1" applyAlignment="1" applyProtection="1">
      <alignment horizontal="center" vertical="center" wrapText="1"/>
      <protection locked="0"/>
    </xf>
    <xf numFmtId="0" fontId="28" fillId="9" borderId="4" xfId="0" applyFont="1" applyFill="1" applyBorder="1" applyAlignment="1" applyProtection="1">
      <alignment horizontal="center" vertical="center" wrapText="1"/>
      <protection locked="0"/>
    </xf>
    <xf numFmtId="0" fontId="19" fillId="0" borderId="35" xfId="0" applyFont="1" applyBorder="1" applyAlignment="1">
      <alignment horizontal="left" vertical="center"/>
    </xf>
    <xf numFmtId="0" fontId="19" fillId="0" borderId="0" xfId="0" applyFont="1" applyAlignment="1">
      <alignment horizontal="left" vertical="center"/>
    </xf>
    <xf numFmtId="0" fontId="29" fillId="0" borderId="35" xfId="0" applyFont="1" applyBorder="1" applyAlignment="1">
      <alignment horizontal="left" vertical="center"/>
    </xf>
    <xf numFmtId="0" fontId="29" fillId="0" borderId="0" xfId="0" applyFont="1" applyAlignment="1">
      <alignment horizontal="left" vertical="center"/>
    </xf>
    <xf numFmtId="0" fontId="28" fillId="0" borderId="12" xfId="0" applyFont="1" applyBorder="1" applyAlignment="1" applyProtection="1">
      <alignment horizontal="left" vertical="center"/>
      <protection locked="0"/>
    </xf>
    <xf numFmtId="0" fontId="28" fillId="0" borderId="37" xfId="0" applyFont="1" applyBorder="1" applyAlignment="1" applyProtection="1">
      <alignment horizontal="left" vertical="center"/>
      <protection locked="0"/>
    </xf>
    <xf numFmtId="0" fontId="26" fillId="0" borderId="0" xfId="0" applyFont="1" applyAlignment="1">
      <alignment horizontal="left" vertical="center"/>
    </xf>
    <xf numFmtId="0" fontId="26" fillId="0" borderId="36" xfId="0" applyFont="1" applyBorder="1" applyAlignment="1">
      <alignment horizontal="left" vertical="center"/>
    </xf>
    <xf numFmtId="0" fontId="32" fillId="6" borderId="41" xfId="0" applyFont="1" applyFill="1" applyBorder="1" applyAlignment="1">
      <alignment horizontal="center" vertical="center" wrapText="1"/>
    </xf>
    <xf numFmtId="0" fontId="32" fillId="6" borderId="15" xfId="0" applyFont="1" applyFill="1" applyBorder="1" applyAlignment="1">
      <alignment horizontal="center" vertical="center" wrapText="1"/>
    </xf>
    <xf numFmtId="0" fontId="32" fillId="6" borderId="42" xfId="0" applyFont="1" applyFill="1" applyBorder="1" applyAlignment="1">
      <alignment horizontal="center" vertical="center" wrapText="1"/>
    </xf>
    <xf numFmtId="0" fontId="18" fillId="0" borderId="39" xfId="0" applyFont="1" applyBorder="1" applyAlignment="1">
      <alignment horizontal="center" vertical="center"/>
    </xf>
    <xf numFmtId="0" fontId="18" fillId="0" borderId="13" xfId="0" applyFont="1" applyBorder="1" applyAlignment="1">
      <alignment horizontal="center" vertical="center"/>
    </xf>
    <xf numFmtId="0" fontId="18" fillId="0" borderId="40" xfId="0" applyFont="1" applyBorder="1" applyAlignment="1">
      <alignment horizontal="center" vertical="center"/>
    </xf>
    <xf numFmtId="0" fontId="19" fillId="0" borderId="11" xfId="0" applyFont="1" applyBorder="1" applyAlignment="1">
      <alignment horizontal="left" vertical="center"/>
    </xf>
    <xf numFmtId="0" fontId="1" fillId="0" borderId="18" xfId="0" applyFont="1" applyBorder="1" applyAlignment="1" applyProtection="1">
      <alignment horizontal="center" vertical="center"/>
      <protection locked="0"/>
    </xf>
    <xf numFmtId="0" fontId="1" fillId="0" borderId="38" xfId="0" applyFont="1" applyBorder="1" applyAlignment="1" applyProtection="1">
      <alignment horizontal="center" vertical="center"/>
      <protection locked="0"/>
    </xf>
    <xf numFmtId="0" fontId="26" fillId="2" borderId="41" xfId="0" applyFont="1" applyFill="1" applyBorder="1" applyAlignment="1">
      <alignment horizontal="justify" vertical="center" wrapText="1"/>
    </xf>
    <xf numFmtId="0" fontId="26" fillId="2" borderId="15" xfId="0" applyFont="1" applyFill="1" applyBorder="1" applyAlignment="1">
      <alignment horizontal="justify" vertical="center" wrapText="1"/>
    </xf>
    <xf numFmtId="0" fontId="26" fillId="2" borderId="42" xfId="0" applyFont="1" applyFill="1" applyBorder="1" applyAlignment="1">
      <alignment horizontal="justify" vertical="center" wrapText="1"/>
    </xf>
    <xf numFmtId="0" fontId="1" fillId="0" borderId="49" xfId="0" applyFont="1" applyBorder="1" applyAlignment="1">
      <alignment horizontal="left" vertical="center"/>
    </xf>
    <xf numFmtId="0" fontId="1" fillId="0" borderId="18" xfId="0" applyFont="1" applyBorder="1" applyAlignment="1">
      <alignment horizontal="left" vertical="center"/>
    </xf>
    <xf numFmtId="0" fontId="1" fillId="0" borderId="2" xfId="0" applyFont="1" applyBorder="1" applyAlignment="1">
      <alignment horizontal="left" vertical="center"/>
    </xf>
    <xf numFmtId="0" fontId="1" fillId="0" borderId="45" xfId="0" applyFont="1" applyBorder="1" applyAlignment="1">
      <alignment horizontal="left" vertical="center"/>
    </xf>
    <xf numFmtId="0" fontId="1" fillId="0" borderId="3" xfId="0" applyFont="1" applyBorder="1" applyAlignment="1">
      <alignment horizontal="left" vertical="center"/>
    </xf>
    <xf numFmtId="0" fontId="1" fillId="0" borderId="47" xfId="0" applyFont="1" applyBorder="1" applyAlignment="1">
      <alignment horizontal="left" vertical="center"/>
    </xf>
    <xf numFmtId="0" fontId="1" fillId="0" borderId="21" xfId="0" applyFont="1" applyBorder="1" applyAlignment="1">
      <alignment horizontal="left" vertical="center"/>
    </xf>
    <xf numFmtId="0" fontId="26" fillId="2" borderId="41" xfId="0" applyFont="1" applyFill="1" applyBorder="1" applyAlignment="1">
      <alignment horizontal="left" vertical="center" wrapText="1"/>
    </xf>
    <xf numFmtId="0" fontId="26" fillId="2" borderId="15" xfId="0" applyFont="1" applyFill="1" applyBorder="1" applyAlignment="1">
      <alignment horizontal="left" vertical="center" wrapText="1"/>
    </xf>
    <xf numFmtId="0" fontId="26" fillId="2" borderId="16" xfId="0" applyFont="1" applyFill="1" applyBorder="1" applyAlignment="1">
      <alignment horizontal="left" vertical="center" wrapText="1"/>
    </xf>
    <xf numFmtId="0" fontId="1" fillId="0" borderId="1" xfId="0" applyFont="1" applyBorder="1" applyAlignment="1" applyProtection="1">
      <alignment horizontal="center" vertical="center"/>
      <protection locked="0"/>
    </xf>
    <xf numFmtId="0" fontId="1" fillId="0" borderId="48" xfId="0" applyFont="1" applyBorder="1" applyAlignment="1" applyProtection="1">
      <alignment horizontal="center" vertical="center"/>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protection locked="0"/>
    </xf>
    <xf numFmtId="0" fontId="12" fillId="0" borderId="48" xfId="0" applyFont="1" applyBorder="1" applyAlignment="1" applyProtection="1">
      <alignment horizontal="center" vertical="center"/>
      <protection locked="0"/>
    </xf>
    <xf numFmtId="0" fontId="26" fillId="2" borderId="27" xfId="0" applyFont="1" applyFill="1" applyBorder="1" applyAlignment="1">
      <alignment horizontal="center" vertical="center" wrapText="1"/>
    </xf>
    <xf numFmtId="0" fontId="26" fillId="2" borderId="28" xfId="0" applyFont="1" applyFill="1" applyBorder="1" applyAlignment="1">
      <alignment horizontal="center" vertical="center" wrapText="1"/>
    </xf>
    <xf numFmtId="0" fontId="26" fillId="2" borderId="44" xfId="0" applyFont="1" applyFill="1" applyBorder="1" applyAlignment="1">
      <alignment horizontal="center" vertical="center" wrapText="1"/>
    </xf>
    <xf numFmtId="0" fontId="28" fillId="0" borderId="12" xfId="0" applyFont="1" applyBorder="1" applyAlignment="1" applyProtection="1">
      <alignment horizontal="center" vertical="center" wrapText="1"/>
      <protection locked="0"/>
    </xf>
    <xf numFmtId="0" fontId="28" fillId="0" borderId="12" xfId="0" applyFont="1" applyBorder="1" applyAlignment="1" applyProtection="1">
      <alignment horizontal="center" vertical="center"/>
      <protection locked="0"/>
    </xf>
    <xf numFmtId="0" fontId="28" fillId="0" borderId="37" xfId="0" applyFont="1" applyBorder="1" applyAlignment="1" applyProtection="1">
      <alignment horizontal="center" vertical="center"/>
      <protection locked="0"/>
    </xf>
    <xf numFmtId="0" fontId="28" fillId="0" borderId="12" xfId="0" applyFont="1" applyBorder="1" applyAlignment="1" applyProtection="1">
      <alignment horizontal="left" vertical="center" wrapText="1"/>
      <protection locked="0"/>
    </xf>
    <xf numFmtId="0" fontId="24" fillId="0" borderId="18" xfId="0" applyFont="1" applyBorder="1" applyAlignment="1" applyProtection="1">
      <alignment horizontal="center" vertical="center"/>
      <protection locked="0"/>
    </xf>
    <xf numFmtId="0" fontId="24" fillId="0" borderId="38" xfId="0" applyFont="1" applyBorder="1" applyAlignment="1" applyProtection="1">
      <alignment horizontal="center" vertical="center"/>
      <protection locked="0"/>
    </xf>
    <xf numFmtId="0" fontId="43" fillId="0" borderId="12" xfId="1" applyFont="1" applyBorder="1" applyAlignment="1" applyProtection="1">
      <alignment horizontal="center" vertical="center" wrapText="1"/>
      <protection locked="0"/>
    </xf>
    <xf numFmtId="0" fontId="28" fillId="0" borderId="18" xfId="0" applyFont="1" applyBorder="1" applyAlignment="1" applyProtection="1">
      <alignment horizontal="left" vertical="center" wrapText="1"/>
      <protection locked="0"/>
    </xf>
    <xf numFmtId="0" fontId="19" fillId="4" borderId="5" xfId="0" applyFont="1" applyFill="1" applyBorder="1" applyAlignment="1">
      <alignment horizontal="center" vertical="center"/>
    </xf>
    <xf numFmtId="0" fontId="19" fillId="4" borderId="11" xfId="0" applyFont="1" applyFill="1" applyBorder="1" applyAlignment="1">
      <alignment horizontal="center" vertical="center"/>
    </xf>
    <xf numFmtId="0" fontId="19" fillId="4" borderId="6" xfId="0" applyFont="1" applyFill="1" applyBorder="1" applyAlignment="1">
      <alignment horizontal="center" vertical="center"/>
    </xf>
    <xf numFmtId="0" fontId="35" fillId="7" borderId="29" xfId="0" applyFont="1" applyFill="1" applyBorder="1" applyAlignment="1">
      <alignment horizontal="right" vertical="center" wrapText="1"/>
    </xf>
    <xf numFmtId="9" fontId="36" fillId="7" borderId="29" xfId="2" applyFont="1" applyFill="1" applyBorder="1" applyAlignment="1">
      <alignment horizontal="center" vertical="center" wrapText="1"/>
    </xf>
    <xf numFmtId="9" fontId="19" fillId="6" borderId="29" xfId="2" applyFont="1" applyFill="1" applyBorder="1" applyAlignment="1">
      <alignment horizontal="center" vertical="center" wrapText="1"/>
    </xf>
    <xf numFmtId="0" fontId="1" fillId="0" borderId="52" xfId="0" applyFont="1" applyBorder="1" applyAlignment="1">
      <alignment horizontal="left" vertical="center" wrapText="1"/>
    </xf>
    <xf numFmtId="0" fontId="1" fillId="0" borderId="53" xfId="0" applyFont="1" applyBorder="1" applyAlignment="1">
      <alignment horizontal="left" vertical="center" wrapText="1"/>
    </xf>
    <xf numFmtId="0" fontId="1" fillId="0" borderId="54" xfId="0" applyFont="1" applyBorder="1" applyAlignment="1">
      <alignment horizontal="left" vertical="center" wrapText="1"/>
    </xf>
    <xf numFmtId="0" fontId="27" fillId="6" borderId="35" xfId="0" applyFont="1" applyFill="1" applyBorder="1" applyAlignment="1">
      <alignment horizontal="right" vertical="center" wrapText="1"/>
    </xf>
    <xf numFmtId="0" fontId="27" fillId="6" borderId="0" xfId="0" applyFont="1" applyFill="1" applyAlignment="1">
      <alignment horizontal="right" vertical="center" wrapText="1"/>
    </xf>
    <xf numFmtId="0" fontId="24" fillId="3" borderId="29" xfId="0" applyFont="1" applyFill="1" applyBorder="1" applyAlignment="1">
      <alignment horizontal="justify" vertical="center" wrapText="1"/>
    </xf>
    <xf numFmtId="0" fontId="24" fillId="10" borderId="29" xfId="0" applyFont="1" applyFill="1" applyBorder="1" applyAlignment="1">
      <alignment horizontal="justify" vertical="center" wrapText="1"/>
    </xf>
    <xf numFmtId="0" fontId="26" fillId="6" borderId="29" xfId="0" applyFont="1" applyFill="1" applyBorder="1" applyAlignment="1">
      <alignment horizontal="right" vertical="center" wrapText="1"/>
    </xf>
    <xf numFmtId="0" fontId="27" fillId="10" borderId="52" xfId="0" applyFont="1" applyFill="1" applyBorder="1" applyAlignment="1">
      <alignment horizontal="center" vertical="center" wrapText="1"/>
    </xf>
    <xf numFmtId="0" fontId="27" fillId="10" borderId="53" xfId="0" applyFont="1" applyFill="1" applyBorder="1" applyAlignment="1">
      <alignment horizontal="center" vertical="center" wrapText="1"/>
    </xf>
    <xf numFmtId="0" fontId="27" fillId="10" borderId="54" xfId="0" applyFont="1" applyFill="1" applyBorder="1" applyAlignment="1">
      <alignment horizontal="center" vertical="center" wrapText="1"/>
    </xf>
    <xf numFmtId="0" fontId="25" fillId="4" borderId="33" xfId="0" applyFont="1" applyFill="1" applyBorder="1" applyAlignment="1">
      <alignment horizontal="center" vertical="center" wrapText="1"/>
    </xf>
    <xf numFmtId="0" fontId="25" fillId="4" borderId="26" xfId="0" applyFont="1" applyFill="1" applyBorder="1" applyAlignment="1">
      <alignment horizontal="center" vertical="center" wrapText="1"/>
    </xf>
    <xf numFmtId="0" fontId="25" fillId="4" borderId="34" xfId="0" applyFont="1" applyFill="1" applyBorder="1" applyAlignment="1">
      <alignment horizontal="center" vertical="center" wrapText="1"/>
    </xf>
    <xf numFmtId="0" fontId="25" fillId="4" borderId="35" xfId="0" applyFont="1" applyFill="1" applyBorder="1" applyAlignment="1">
      <alignment horizontal="center" vertical="center" wrapText="1"/>
    </xf>
    <xf numFmtId="0" fontId="25" fillId="4" borderId="0" xfId="0" applyFont="1" applyFill="1" applyAlignment="1">
      <alignment horizontal="center" vertical="center" wrapText="1"/>
    </xf>
    <xf numFmtId="0" fontId="25" fillId="4" borderId="36" xfId="0" applyFont="1" applyFill="1" applyBorder="1" applyAlignment="1">
      <alignment horizontal="center" vertical="center" wrapText="1"/>
    </xf>
    <xf numFmtId="0" fontId="25" fillId="4" borderId="50" xfId="0" applyFont="1" applyFill="1" applyBorder="1" applyAlignment="1">
      <alignment horizontal="center" vertical="center" wrapText="1"/>
    </xf>
    <xf numFmtId="0" fontId="25" fillId="4" borderId="19" xfId="0" applyFont="1" applyFill="1" applyBorder="1" applyAlignment="1">
      <alignment horizontal="center" vertical="center" wrapText="1"/>
    </xf>
    <xf numFmtId="0" fontId="25" fillId="4" borderId="51" xfId="0" applyFont="1" applyFill="1" applyBorder="1" applyAlignment="1">
      <alignment horizontal="center" vertical="center" wrapText="1"/>
    </xf>
    <xf numFmtId="0" fontId="27" fillId="4" borderId="52" xfId="0" applyFont="1" applyFill="1" applyBorder="1" applyAlignment="1">
      <alignment horizontal="center" vertical="center" wrapText="1"/>
    </xf>
    <xf numFmtId="0" fontId="27" fillId="4" borderId="53" xfId="0" applyFont="1" applyFill="1" applyBorder="1" applyAlignment="1">
      <alignment horizontal="center" vertical="center" wrapText="1"/>
    </xf>
    <xf numFmtId="0" fontId="27" fillId="4" borderId="54" xfId="0" applyFont="1" applyFill="1" applyBorder="1" applyAlignment="1">
      <alignment horizontal="center" vertical="center" wrapText="1"/>
    </xf>
    <xf numFmtId="0" fontId="27" fillId="6" borderId="1" xfId="0" applyFont="1" applyFill="1" applyBorder="1" applyAlignment="1">
      <alignment horizontal="center" vertical="center" wrapText="1"/>
    </xf>
    <xf numFmtId="0" fontId="29" fillId="4" borderId="29" xfId="0" applyFont="1" applyFill="1" applyBorder="1" applyAlignment="1">
      <alignment horizontal="left" vertical="center" wrapText="1"/>
    </xf>
    <xf numFmtId="0" fontId="28" fillId="0" borderId="7" xfId="0" applyFont="1" applyBorder="1" applyAlignment="1">
      <alignment horizontal="center" vertical="top" wrapText="1"/>
    </xf>
    <xf numFmtId="0" fontId="28" fillId="0" borderId="0" xfId="0" applyFont="1" applyAlignment="1">
      <alignment horizontal="center" vertical="top" wrapText="1"/>
    </xf>
    <xf numFmtId="0" fontId="28" fillId="0" borderId="8" xfId="0" applyFont="1" applyBorder="1" applyAlignment="1">
      <alignment horizontal="center" vertical="top" wrapText="1"/>
    </xf>
    <xf numFmtId="0" fontId="40" fillId="0" borderId="5" xfId="0" applyFont="1" applyBorder="1" applyAlignment="1">
      <alignment horizontal="center" vertical="center"/>
    </xf>
    <xf numFmtId="0" fontId="40" fillId="0" borderId="11" xfId="0" applyFont="1" applyBorder="1" applyAlignment="1">
      <alignment horizontal="center" vertical="center"/>
    </xf>
    <xf numFmtId="0" fontId="40" fillId="0" borderId="6" xfId="0" applyFont="1" applyBorder="1" applyAlignment="1">
      <alignment horizontal="center" vertical="center"/>
    </xf>
    <xf numFmtId="0" fontId="40" fillId="9" borderId="7" xfId="0" applyFont="1" applyFill="1" applyBorder="1" applyAlignment="1" applyProtection="1">
      <alignment vertical="center"/>
      <protection locked="0"/>
    </xf>
    <xf numFmtId="0" fontId="40" fillId="9" borderId="0" xfId="0" applyFont="1" applyFill="1" applyAlignment="1" applyProtection="1">
      <alignment vertical="center"/>
      <protection locked="0"/>
    </xf>
    <xf numFmtId="0" fontId="40" fillId="9" borderId="8" xfId="0" applyFont="1" applyFill="1" applyBorder="1" applyAlignment="1" applyProtection="1">
      <alignment vertical="center"/>
      <protection locked="0"/>
    </xf>
    <xf numFmtId="0" fontId="40" fillId="9" borderId="9" xfId="0" applyFont="1" applyFill="1" applyBorder="1" applyAlignment="1" applyProtection="1">
      <alignment vertical="center"/>
      <protection locked="0"/>
    </xf>
    <xf numFmtId="0" fontId="40" fillId="9" borderId="12" xfId="0" applyFont="1" applyFill="1" applyBorder="1" applyAlignment="1" applyProtection="1">
      <alignment vertical="center"/>
      <protection locked="0"/>
    </xf>
    <xf numFmtId="0" fontId="40" fillId="9" borderId="4" xfId="0" applyFont="1" applyFill="1" applyBorder="1" applyAlignment="1" applyProtection="1">
      <alignment vertical="center"/>
      <protection locked="0"/>
    </xf>
    <xf numFmtId="0" fontId="39" fillId="10" borderId="52" xfId="0" applyFont="1" applyFill="1" applyBorder="1" applyAlignment="1">
      <alignment horizontal="left" vertical="center" wrapText="1"/>
    </xf>
    <xf numFmtId="0" fontId="39" fillId="10" borderId="53" xfId="0" applyFont="1" applyFill="1" applyBorder="1" applyAlignment="1">
      <alignment horizontal="left" vertical="center" wrapText="1"/>
    </xf>
    <xf numFmtId="0" fontId="39" fillId="10" borderId="54" xfId="0" applyFont="1" applyFill="1" applyBorder="1" applyAlignment="1">
      <alignment horizontal="left" vertical="center" wrapText="1"/>
    </xf>
    <xf numFmtId="14" fontId="1" fillId="0" borderId="12" xfId="0" applyNumberFormat="1" applyFont="1" applyBorder="1" applyAlignment="1" applyProtection="1">
      <alignment horizontal="center" vertical="center"/>
      <protection locked="0"/>
    </xf>
    <xf numFmtId="14" fontId="1" fillId="0" borderId="37" xfId="0" applyNumberFormat="1" applyFont="1" applyBorder="1" applyAlignment="1" applyProtection="1">
      <alignment horizontal="center" vertical="center"/>
      <protection locked="0"/>
    </xf>
    <xf numFmtId="0" fontId="24" fillId="3" borderId="10" xfId="0" applyFont="1" applyFill="1" applyBorder="1" applyAlignment="1" applyProtection="1">
      <alignment horizontal="center" vertical="top" wrapText="1"/>
      <protection locked="0"/>
    </xf>
    <xf numFmtId="0" fontId="24" fillId="3" borderId="18" xfId="0" applyFont="1" applyFill="1" applyBorder="1" applyAlignment="1" applyProtection="1">
      <alignment horizontal="center" vertical="top" wrapText="1"/>
      <protection locked="0"/>
    </xf>
    <xf numFmtId="0" fontId="24" fillId="3" borderId="2" xfId="0" applyFont="1" applyFill="1" applyBorder="1" applyAlignment="1" applyProtection="1">
      <alignment horizontal="center" vertical="top" wrapText="1"/>
      <protection locked="0"/>
    </xf>
    <xf numFmtId="0" fontId="20" fillId="8" borderId="1" xfId="0" applyFont="1" applyFill="1" applyBorder="1" applyAlignment="1">
      <alignment horizontal="center" vertical="center"/>
    </xf>
    <xf numFmtId="0" fontId="24" fillId="3" borderId="9" xfId="0" applyFont="1" applyFill="1" applyBorder="1" applyAlignment="1" applyProtection="1">
      <alignment horizontal="center" vertical="top" wrapText="1"/>
      <protection locked="0"/>
    </xf>
    <xf numFmtId="0" fontId="24" fillId="3" borderId="12" xfId="0" applyFont="1" applyFill="1" applyBorder="1" applyAlignment="1" applyProtection="1">
      <alignment horizontal="center" vertical="top" wrapText="1"/>
      <protection locked="0"/>
    </xf>
    <xf numFmtId="0" fontId="24" fillId="3" borderId="4" xfId="0" applyFont="1" applyFill="1" applyBorder="1" applyAlignment="1" applyProtection="1">
      <alignment horizontal="center" vertical="top" wrapText="1"/>
      <protection locked="0"/>
    </xf>
    <xf numFmtId="0" fontId="25" fillId="8" borderId="1" xfId="0" applyFont="1" applyFill="1" applyBorder="1" applyAlignment="1">
      <alignment horizontal="center" vertical="center"/>
    </xf>
    <xf numFmtId="0" fontId="19" fillId="3" borderId="9" xfId="0" applyFont="1" applyFill="1" applyBorder="1" applyAlignment="1" applyProtection="1">
      <alignment horizontal="center" vertical="top" wrapText="1"/>
      <protection locked="0"/>
    </xf>
    <xf numFmtId="0" fontId="19" fillId="3" borderId="12" xfId="0" applyFont="1" applyFill="1" applyBorder="1" applyAlignment="1" applyProtection="1">
      <alignment horizontal="center" vertical="top" wrapText="1"/>
      <protection locked="0"/>
    </xf>
    <xf numFmtId="0" fontId="19" fillId="3" borderId="4" xfId="0" applyFont="1" applyFill="1" applyBorder="1" applyAlignment="1" applyProtection="1">
      <alignment horizontal="center" vertical="top" wrapText="1"/>
      <protection locked="0"/>
    </xf>
    <xf numFmtId="0" fontId="20" fillId="8" borderId="7" xfId="0" applyFont="1" applyFill="1" applyBorder="1" applyAlignment="1">
      <alignment horizontal="left" vertical="center"/>
    </xf>
    <xf numFmtId="0" fontId="20" fillId="8" borderId="0" xfId="0" applyFont="1" applyFill="1" applyAlignment="1">
      <alignment horizontal="left" vertical="center"/>
    </xf>
    <xf numFmtId="0" fontId="24" fillId="3" borderId="10" xfId="0" applyFont="1" applyFill="1" applyBorder="1" applyAlignment="1" applyProtection="1">
      <alignment horizontal="left" vertical="top" wrapText="1"/>
      <protection locked="0"/>
    </xf>
    <xf numFmtId="0" fontId="24" fillId="3" borderId="18" xfId="0" applyFont="1" applyFill="1" applyBorder="1" applyAlignment="1" applyProtection="1">
      <alignment horizontal="left" vertical="top" wrapText="1"/>
      <protection locked="0"/>
    </xf>
    <xf numFmtId="0" fontId="24" fillId="3" borderId="2" xfId="0" applyFont="1" applyFill="1" applyBorder="1" applyAlignment="1" applyProtection="1">
      <alignment horizontal="left" vertical="top" wrapText="1"/>
      <protection locked="0"/>
    </xf>
    <xf numFmtId="0" fontId="26" fillId="8" borderId="11" xfId="0" applyFont="1" applyFill="1" applyBorder="1" applyAlignment="1">
      <alignment horizontal="center" vertical="center"/>
    </xf>
    <xf numFmtId="0" fontId="26" fillId="8" borderId="6" xfId="0" applyFont="1" applyFill="1" applyBorder="1" applyAlignment="1">
      <alignment horizontal="center" vertical="center"/>
    </xf>
    <xf numFmtId="0" fontId="24" fillId="0" borderId="54" xfId="0" applyFont="1" applyBorder="1" applyAlignment="1">
      <alignment horizontal="justify" vertical="center" wrapText="1"/>
    </xf>
    <xf numFmtId="0" fontId="24" fillId="0" borderId="29" xfId="0" applyFont="1" applyBorder="1" applyAlignment="1">
      <alignment horizontal="justify" vertical="center" wrapText="1"/>
    </xf>
    <xf numFmtId="0" fontId="1" fillId="0" borderId="54" xfId="0" applyFont="1" applyBorder="1" applyAlignment="1">
      <alignment horizontal="justify" vertical="center" wrapText="1"/>
    </xf>
    <xf numFmtId="0" fontId="1" fillId="0" borderId="29" xfId="0" applyFont="1" applyBorder="1" applyAlignment="1">
      <alignment horizontal="justify" vertical="center" wrapText="1"/>
    </xf>
    <xf numFmtId="0" fontId="19" fillId="4" borderId="29" xfId="0" applyFont="1" applyFill="1" applyBorder="1" applyAlignment="1">
      <alignment horizontal="center" vertical="center" wrapText="1"/>
    </xf>
    <xf numFmtId="0" fontId="24" fillId="3" borderId="35" xfId="0" applyFont="1" applyFill="1" applyBorder="1" applyAlignment="1">
      <alignment horizontal="left" vertical="center" wrapText="1"/>
    </xf>
    <xf numFmtId="0" fontId="24" fillId="3" borderId="0" xfId="0" applyFont="1" applyFill="1" applyAlignment="1">
      <alignment horizontal="left" vertical="center" wrapText="1"/>
    </xf>
    <xf numFmtId="0" fontId="24" fillId="3" borderId="36" xfId="0" applyFont="1" applyFill="1" applyBorder="1" applyAlignment="1">
      <alignment horizontal="left" vertical="center" wrapText="1"/>
    </xf>
    <xf numFmtId="0" fontId="24" fillId="3" borderId="35" xfId="0" applyFont="1" applyFill="1" applyBorder="1" applyAlignment="1">
      <alignment horizontal="center" vertical="center" wrapText="1"/>
    </xf>
    <xf numFmtId="0" fontId="24" fillId="3" borderId="0" xfId="0" applyFont="1" applyFill="1" applyAlignment="1">
      <alignment horizontal="center" vertical="center" wrapText="1"/>
    </xf>
    <xf numFmtId="0" fontId="24" fillId="3" borderId="36" xfId="0" applyFont="1" applyFill="1" applyBorder="1" applyAlignment="1">
      <alignment horizontal="center" vertical="center" wrapText="1"/>
    </xf>
    <xf numFmtId="0" fontId="1" fillId="0" borderId="39" xfId="0" applyFont="1" applyBorder="1" applyAlignment="1">
      <alignment horizontal="center" vertical="center"/>
    </xf>
    <xf numFmtId="0" fontId="1" fillId="0" borderId="13" xfId="0" applyFont="1" applyBorder="1" applyAlignment="1">
      <alignment horizontal="center" vertical="center"/>
    </xf>
    <xf numFmtId="0" fontId="1" fillId="0" borderId="40" xfId="0" applyFont="1" applyBorder="1" applyAlignment="1">
      <alignment horizontal="center" vertical="center"/>
    </xf>
    <xf numFmtId="0" fontId="30" fillId="0" borderId="35" xfId="0" applyFont="1" applyBorder="1" applyAlignment="1">
      <alignment horizontal="right" vertical="center" wrapText="1"/>
    </xf>
    <xf numFmtId="0" fontId="30" fillId="0" borderId="0" xfId="0" applyFont="1" applyAlignment="1">
      <alignment horizontal="right" vertical="center" wrapText="1"/>
    </xf>
    <xf numFmtId="0" fontId="30" fillId="0" borderId="36" xfId="0" applyFont="1" applyBorder="1" applyAlignment="1">
      <alignment horizontal="right" vertical="center" wrapText="1"/>
    </xf>
    <xf numFmtId="0" fontId="30" fillId="0" borderId="50" xfId="0" applyFont="1" applyBorder="1" applyAlignment="1">
      <alignment horizontal="right" vertical="center" wrapText="1"/>
    </xf>
    <xf numFmtId="0" fontId="30" fillId="0" borderId="19" xfId="0" applyFont="1" applyBorder="1" applyAlignment="1">
      <alignment horizontal="right" vertical="center" wrapText="1"/>
    </xf>
    <xf numFmtId="0" fontId="30" fillId="0" borderId="51" xfId="0" applyFont="1" applyBorder="1" applyAlignment="1">
      <alignment horizontal="right" vertical="center" wrapText="1"/>
    </xf>
    <xf numFmtId="0" fontId="26" fillId="8" borderId="1" xfId="0" applyFont="1" applyFill="1" applyBorder="1" applyAlignment="1">
      <alignment horizontal="center" vertical="center"/>
    </xf>
    <xf numFmtId="0" fontId="19" fillId="3" borderId="7" xfId="0" applyFont="1" applyFill="1" applyBorder="1" applyAlignment="1">
      <alignment horizontal="center" vertical="top" wrapText="1"/>
    </xf>
    <xf numFmtId="0" fontId="19" fillId="3" borderId="0" xfId="0" applyFont="1" applyFill="1" applyAlignment="1">
      <alignment horizontal="center" vertical="top" wrapText="1"/>
    </xf>
    <xf numFmtId="0" fontId="19" fillId="3" borderId="8" xfId="0" applyFont="1" applyFill="1" applyBorder="1" applyAlignment="1">
      <alignment horizontal="center" vertical="top" wrapText="1"/>
    </xf>
    <xf numFmtId="0" fontId="19" fillId="3" borderId="9" xfId="0" applyFont="1" applyFill="1" applyBorder="1" applyAlignment="1">
      <alignment horizontal="center" vertical="top" wrapText="1"/>
    </xf>
    <xf numFmtId="0" fontId="19" fillId="3" borderId="12" xfId="0" applyFont="1" applyFill="1" applyBorder="1" applyAlignment="1">
      <alignment horizontal="center" vertical="top" wrapText="1"/>
    </xf>
    <xf numFmtId="0" fontId="19" fillId="3" borderId="4" xfId="0" applyFont="1" applyFill="1" applyBorder="1" applyAlignment="1">
      <alignment horizontal="center" vertical="top" wrapText="1"/>
    </xf>
    <xf numFmtId="0" fontId="24" fillId="0" borderId="52" xfId="0" applyFont="1" applyBorder="1" applyAlignment="1">
      <alignment horizontal="left" vertical="center" wrapText="1"/>
    </xf>
    <xf numFmtId="0" fontId="24" fillId="0" borderId="53" xfId="0" applyFont="1" applyBorder="1" applyAlignment="1">
      <alignment horizontal="left" vertical="center" wrapText="1"/>
    </xf>
    <xf numFmtId="0" fontId="24" fillId="0" borderId="54" xfId="0" applyFont="1" applyBorder="1" applyAlignment="1">
      <alignment horizontal="left" vertical="center" wrapText="1"/>
    </xf>
    <xf numFmtId="0" fontId="27" fillId="6" borderId="5" xfId="0" applyFont="1" applyFill="1" applyBorder="1" applyAlignment="1">
      <alignment horizontal="center" vertical="center" wrapText="1"/>
    </xf>
    <xf numFmtId="0" fontId="27" fillId="6" borderId="11" xfId="0" applyFont="1" applyFill="1" applyBorder="1" applyAlignment="1">
      <alignment horizontal="center" vertical="center" wrapText="1"/>
    </xf>
    <xf numFmtId="0" fontId="27" fillId="6" borderId="6" xfId="0" applyFont="1" applyFill="1" applyBorder="1" applyAlignment="1">
      <alignment horizontal="center" vertical="center" wrapText="1"/>
    </xf>
    <xf numFmtId="0" fontId="27" fillId="4" borderId="10" xfId="0" applyFont="1" applyFill="1" applyBorder="1" applyAlignment="1">
      <alignment horizontal="center" vertical="center" wrapText="1"/>
    </xf>
    <xf numFmtId="0" fontId="27" fillId="4" borderId="18" xfId="0" applyFont="1" applyFill="1" applyBorder="1" applyAlignment="1">
      <alignment horizontal="center" vertical="center" wrapText="1"/>
    </xf>
    <xf numFmtId="0" fontId="27" fillId="4" borderId="2" xfId="0" applyFont="1" applyFill="1" applyBorder="1" applyAlignment="1">
      <alignment horizontal="center" vertical="center" wrapText="1"/>
    </xf>
    <xf numFmtId="0" fontId="28" fillId="0" borderId="7" xfId="0" applyFont="1" applyBorder="1" applyAlignment="1">
      <alignment horizontal="justify" vertical="center" wrapText="1"/>
    </xf>
    <xf numFmtId="0" fontId="28" fillId="0" borderId="0" xfId="0" applyFont="1" applyAlignment="1">
      <alignment horizontal="justify" vertical="center" wrapText="1"/>
    </xf>
    <xf numFmtId="0" fontId="28" fillId="0" borderId="8" xfId="0" applyFont="1" applyBorder="1" applyAlignment="1">
      <alignment horizontal="justify" vertical="center" wrapText="1"/>
    </xf>
    <xf numFmtId="0" fontId="18" fillId="0" borderId="0" xfId="0" applyFont="1" applyAlignment="1">
      <alignment horizontal="center" vertical="center"/>
    </xf>
    <xf numFmtId="0" fontId="18" fillId="0" borderId="36" xfId="0" applyFont="1" applyBorder="1" applyAlignment="1">
      <alignment horizontal="center" vertical="center"/>
    </xf>
    <xf numFmtId="0" fontId="26" fillId="8" borderId="3" xfId="0" applyFont="1" applyFill="1" applyBorder="1" applyAlignment="1">
      <alignment horizontal="center" vertical="center"/>
    </xf>
    <xf numFmtId="0" fontId="37" fillId="0" borderId="33"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35" xfId="0" applyFont="1" applyBorder="1" applyAlignment="1">
      <alignment horizontal="center" vertical="center" wrapText="1"/>
    </xf>
    <xf numFmtId="0" fontId="37" fillId="0" borderId="0" xfId="0" applyFont="1" applyAlignment="1">
      <alignment horizontal="center" vertical="center" wrapText="1"/>
    </xf>
    <xf numFmtId="0" fontId="33" fillId="4" borderId="30" xfId="0" applyFont="1" applyFill="1" applyBorder="1" applyAlignment="1">
      <alignment horizontal="center" vertical="center" wrapText="1"/>
    </xf>
    <xf numFmtId="0" fontId="33" fillId="4" borderId="31" xfId="0" applyFont="1" applyFill="1" applyBorder="1" applyAlignment="1">
      <alignment horizontal="center" vertical="center" wrapText="1"/>
    </xf>
    <xf numFmtId="0" fontId="33" fillId="4" borderId="32" xfId="0" applyFont="1" applyFill="1" applyBorder="1" applyAlignment="1">
      <alignment horizontal="center" vertical="center" wrapText="1"/>
    </xf>
    <xf numFmtId="0" fontId="1" fillId="0" borderId="29" xfId="0" applyFont="1" applyBorder="1" applyAlignment="1">
      <alignment vertical="center" wrapText="1"/>
    </xf>
    <xf numFmtId="0" fontId="33" fillId="4" borderId="29" xfId="0" applyFont="1" applyFill="1" applyBorder="1" applyAlignment="1">
      <alignment horizontal="center" vertical="center" wrapText="1"/>
    </xf>
    <xf numFmtId="0" fontId="1" fillId="0" borderId="33" xfId="0" applyFont="1" applyBorder="1" applyAlignment="1">
      <alignment horizontal="left" vertical="center" wrapText="1"/>
    </xf>
    <xf numFmtId="0" fontId="1" fillId="0" borderId="26" xfId="0" applyFont="1" applyBorder="1" applyAlignment="1">
      <alignment horizontal="left" vertical="center" wrapText="1"/>
    </xf>
    <xf numFmtId="0" fontId="1" fillId="0" borderId="34" xfId="0" applyFont="1" applyBorder="1" applyAlignment="1">
      <alignment horizontal="left" vertical="center" wrapText="1"/>
    </xf>
    <xf numFmtId="0" fontId="1" fillId="0" borderId="50" xfId="0" applyFont="1" applyBorder="1" applyAlignment="1">
      <alignment horizontal="left" vertical="center" wrapText="1"/>
    </xf>
    <xf numFmtId="0" fontId="1" fillId="0" borderId="19" xfId="0" applyFont="1" applyBorder="1" applyAlignment="1">
      <alignment horizontal="left" vertical="center" wrapText="1"/>
    </xf>
    <xf numFmtId="0" fontId="1" fillId="0" borderId="51" xfId="0" applyFont="1" applyBorder="1" applyAlignment="1">
      <alignment horizontal="left" vertical="center" wrapText="1"/>
    </xf>
    <xf numFmtId="0" fontId="24" fillId="4" borderId="54" xfId="0" applyFont="1" applyFill="1" applyBorder="1" applyAlignment="1">
      <alignment horizontal="justify" vertical="center" wrapText="1"/>
    </xf>
    <xf numFmtId="0" fontId="24" fillId="4" borderId="29" xfId="0" applyFont="1" applyFill="1" applyBorder="1" applyAlignment="1">
      <alignment horizontal="justify" vertical="center" wrapText="1"/>
    </xf>
    <xf numFmtId="0" fontId="1" fillId="0" borderId="3" xfId="0" applyFont="1" applyBorder="1" applyAlignment="1" applyProtection="1">
      <alignment horizontal="center" vertical="center"/>
      <protection locked="0"/>
    </xf>
    <xf numFmtId="0" fontId="1" fillId="0" borderId="46" xfId="0" applyFont="1" applyBorder="1" applyAlignment="1" applyProtection="1">
      <alignment horizontal="center" vertical="center"/>
      <protection locked="0"/>
    </xf>
    <xf numFmtId="14" fontId="1" fillId="0" borderId="11" xfId="0" applyNumberFormat="1" applyFont="1" applyBorder="1" applyAlignment="1" applyProtection="1">
      <alignment horizontal="center" vertical="center"/>
      <protection locked="0"/>
    </xf>
    <xf numFmtId="14" fontId="1" fillId="0" borderId="55" xfId="0" applyNumberFormat="1" applyFont="1" applyBorder="1" applyAlignment="1" applyProtection="1">
      <alignment horizontal="center" vertical="center"/>
      <protection locked="0"/>
    </xf>
    <xf numFmtId="0" fontId="26" fillId="4" borderId="29" xfId="0" applyFont="1" applyFill="1" applyBorder="1" applyAlignment="1">
      <alignment horizontal="left" vertical="center" wrapText="1"/>
    </xf>
    <xf numFmtId="0" fontId="29" fillId="0" borderId="35" xfId="0" applyFont="1" applyBorder="1" applyAlignment="1">
      <alignment horizontal="left" vertical="center" wrapText="1"/>
    </xf>
    <xf numFmtId="0" fontId="29" fillId="0" borderId="0" xfId="0" applyFont="1" applyAlignment="1">
      <alignment horizontal="left" vertical="center" wrapText="1"/>
    </xf>
    <xf numFmtId="0" fontId="24" fillId="0" borderId="35" xfId="0" applyFont="1" applyBorder="1" applyAlignment="1">
      <alignment horizontal="left" vertical="center"/>
    </xf>
    <xf numFmtId="0" fontId="24" fillId="0" borderId="0" xfId="0" applyFont="1" applyAlignment="1">
      <alignment horizontal="left" vertical="center"/>
    </xf>
    <xf numFmtId="0" fontId="13" fillId="0" borderId="12" xfId="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24" fillId="0" borderId="37" xfId="0" applyFont="1" applyBorder="1" applyAlignment="1" applyProtection="1">
      <alignment horizontal="center" vertical="center"/>
      <protection locked="0"/>
    </xf>
    <xf numFmtId="0" fontId="13" fillId="0" borderId="18" xfId="1" applyBorder="1" applyAlignment="1" applyProtection="1">
      <alignment horizontal="center" vertical="center"/>
      <protection locked="0"/>
    </xf>
    <xf numFmtId="0" fontId="13" fillId="0" borderId="20" xfId="1" applyBorder="1" applyAlignment="1" applyProtection="1">
      <alignment horizontal="center" vertical="center"/>
      <protection locked="0"/>
    </xf>
    <xf numFmtId="0" fontId="24" fillId="0" borderId="20" xfId="0" applyFont="1" applyBorder="1" applyAlignment="1" applyProtection="1">
      <alignment horizontal="center" vertical="center"/>
      <protection locked="0"/>
    </xf>
    <xf numFmtId="0" fontId="24" fillId="0" borderId="43" xfId="0" applyFont="1" applyBorder="1" applyAlignment="1" applyProtection="1">
      <alignment horizontal="center" vertical="center"/>
      <protection locked="0"/>
    </xf>
    <xf numFmtId="0" fontId="19" fillId="0" borderId="39" xfId="0" applyFont="1" applyBorder="1" applyAlignment="1">
      <alignment horizontal="left" vertical="center"/>
    </xf>
    <xf numFmtId="0" fontId="19" fillId="0" borderId="13" xfId="0" applyFont="1" applyBorder="1" applyAlignment="1">
      <alignment horizontal="left" vertical="center"/>
    </xf>
    <xf numFmtId="0" fontId="20" fillId="0" borderId="12" xfId="0" applyFont="1" applyBorder="1" applyAlignment="1" applyProtection="1">
      <alignment horizontal="center" vertical="center"/>
      <protection locked="0"/>
    </xf>
    <xf numFmtId="0" fontId="20" fillId="0" borderId="37" xfId="0" applyFont="1" applyBorder="1" applyAlignment="1" applyProtection="1">
      <alignment horizontal="center" vertical="center"/>
      <protection locked="0"/>
    </xf>
    <xf numFmtId="0" fontId="18" fillId="0" borderId="1" xfId="0" applyFont="1" applyBorder="1" applyAlignment="1">
      <alignment horizontal="center" vertical="center" wrapText="1"/>
    </xf>
    <xf numFmtId="0" fontId="18" fillId="0" borderId="1" xfId="0" applyFont="1" applyBorder="1" applyAlignment="1">
      <alignment horizontal="center" vertical="center" textRotation="90"/>
    </xf>
    <xf numFmtId="0" fontId="18" fillId="0" borderId="21" xfId="0" applyFont="1" applyBorder="1" applyAlignment="1">
      <alignment horizontal="center" vertical="center"/>
    </xf>
    <xf numFmtId="0" fontId="18" fillId="0" borderId="3" xfId="0" applyFont="1" applyBorder="1" applyAlignment="1">
      <alignment horizontal="center" vertical="center"/>
    </xf>
    <xf numFmtId="0" fontId="26" fillId="6" borderId="35" xfId="0" applyFont="1" applyFill="1" applyBorder="1" applyAlignment="1">
      <alignment horizontal="right" vertical="center" wrapText="1"/>
    </xf>
    <xf numFmtId="0" fontId="26" fillId="6" borderId="0" xfId="0" applyFont="1" applyFill="1" applyAlignment="1">
      <alignment horizontal="right" vertical="center" wrapText="1"/>
    </xf>
    <xf numFmtId="0" fontId="13" fillId="0" borderId="1" xfId="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1" fillId="0" borderId="10" xfId="0" applyFont="1" applyBorder="1" applyAlignment="1" applyProtection="1">
      <alignment horizontal="left" vertical="center"/>
      <protection hidden="1"/>
    </xf>
    <xf numFmtId="0" fontId="1" fillId="0" borderId="18" xfId="0" applyFont="1" applyBorder="1" applyAlignment="1" applyProtection="1">
      <alignment horizontal="left" vertical="center"/>
      <protection hidden="1"/>
    </xf>
    <xf numFmtId="0" fontId="1" fillId="0" borderId="2" xfId="0" applyFont="1" applyBorder="1" applyAlignment="1" applyProtection="1">
      <alignment horizontal="left" vertical="center"/>
      <protection hidden="1"/>
    </xf>
    <xf numFmtId="0" fontId="19" fillId="0" borderId="10" xfId="0" applyFont="1" applyBorder="1" applyAlignment="1" applyProtection="1">
      <alignment horizontal="center" vertical="center" wrapText="1"/>
      <protection hidden="1"/>
    </xf>
    <xf numFmtId="0" fontId="19" fillId="0" borderId="18" xfId="0" applyFont="1" applyBorder="1" applyAlignment="1" applyProtection="1">
      <alignment horizontal="center" vertical="center" wrapText="1"/>
      <protection hidden="1"/>
    </xf>
    <xf numFmtId="0" fontId="19" fillId="0" borderId="2" xfId="0" applyFont="1" applyBorder="1" applyAlignment="1" applyProtection="1">
      <alignment horizontal="center" vertical="center" wrapText="1"/>
      <protection hidden="1"/>
    </xf>
    <xf numFmtId="0" fontId="29" fillId="0" borderId="10" xfId="0" applyFont="1" applyBorder="1" applyAlignment="1" applyProtection="1">
      <alignment horizontal="center" vertical="center"/>
      <protection hidden="1"/>
    </xf>
    <xf numFmtId="0" fontId="29" fillId="0" borderId="18" xfId="0" applyFont="1" applyBorder="1" applyAlignment="1" applyProtection="1">
      <alignment horizontal="center" vertical="center"/>
      <protection hidden="1"/>
    </xf>
    <xf numFmtId="0" fontId="29" fillId="0" borderId="2" xfId="0" applyFont="1" applyBorder="1" applyAlignment="1" applyProtection="1">
      <alignment horizontal="center" vertical="center"/>
      <protection hidden="1"/>
    </xf>
    <xf numFmtId="0" fontId="24" fillId="0" borderId="10" xfId="0" applyFont="1" applyBorder="1" applyAlignment="1" applyProtection="1">
      <alignment horizontal="center" vertical="center"/>
      <protection locked="0"/>
    </xf>
    <xf numFmtId="0" fontId="24" fillId="0" borderId="2" xfId="0" applyFont="1" applyBorder="1" applyAlignment="1" applyProtection="1">
      <alignment horizontal="center" vertical="center"/>
      <protection locked="0"/>
    </xf>
    <xf numFmtId="14" fontId="1" fillId="0" borderId="10" xfId="0" applyNumberFormat="1" applyFont="1" applyBorder="1" applyAlignment="1" applyProtection="1">
      <alignment horizontal="center" vertical="center"/>
      <protection locked="0"/>
    </xf>
    <xf numFmtId="14" fontId="1" fillId="0" borderId="18" xfId="0" applyNumberFormat="1" applyFont="1" applyBorder="1" applyAlignment="1" applyProtection="1">
      <alignment horizontal="center" vertical="center"/>
      <protection locked="0"/>
    </xf>
    <xf numFmtId="14" fontId="1" fillId="0" borderId="2" xfId="0" applyNumberFormat="1" applyFont="1" applyBorder="1" applyAlignment="1" applyProtection="1">
      <alignment horizontal="center" vertical="center"/>
      <protection locked="0"/>
    </xf>
    <xf numFmtId="0" fontId="43" fillId="0" borderId="1" xfId="1" applyFont="1" applyBorder="1" applyAlignment="1" applyProtection="1">
      <alignment horizontal="center" vertical="center" wrapText="1"/>
      <protection locked="0"/>
    </xf>
    <xf numFmtId="0" fontId="28" fillId="0" borderId="1" xfId="0" applyFont="1" applyBorder="1" applyAlignment="1" applyProtection="1">
      <alignment horizontal="center" vertical="center" wrapText="1"/>
      <protection locked="0"/>
    </xf>
    <xf numFmtId="0" fontId="19" fillId="0" borderId="1" xfId="0" applyFont="1" applyBorder="1" applyAlignment="1" applyProtection="1">
      <alignment horizontal="left" vertical="center" wrapText="1"/>
      <protection hidden="1"/>
    </xf>
    <xf numFmtId="0" fontId="24" fillId="0" borderId="10" xfId="0" applyFont="1" applyBorder="1" applyAlignment="1" applyProtection="1">
      <alignment horizontal="center" vertical="center" wrapText="1"/>
      <protection locked="0"/>
    </xf>
    <xf numFmtId="0" fontId="24" fillId="0" borderId="18"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28" fillId="0" borderId="1" xfId="0" applyFont="1" applyBorder="1" applyAlignment="1" applyProtection="1">
      <alignment horizontal="left" vertical="center" wrapText="1"/>
      <protection locked="0"/>
    </xf>
    <xf numFmtId="0" fontId="28" fillId="0" borderId="10" xfId="0" applyFont="1" applyBorder="1" applyAlignment="1" applyProtection="1">
      <alignment horizontal="left" vertical="center"/>
      <protection locked="0"/>
    </xf>
    <xf numFmtId="0" fontId="28" fillId="0" borderId="18" xfId="0" applyFont="1" applyBorder="1" applyAlignment="1" applyProtection="1">
      <alignment horizontal="left" vertical="center"/>
      <protection locked="0"/>
    </xf>
    <xf numFmtId="0" fontId="28" fillId="0" borderId="2" xfId="0" applyFont="1" applyBorder="1" applyAlignment="1" applyProtection="1">
      <alignment horizontal="left" vertical="center"/>
      <protection locked="0"/>
    </xf>
    <xf numFmtId="0" fontId="28" fillId="0" borderId="10" xfId="0" applyFont="1" applyBorder="1" applyAlignment="1" applyProtection="1">
      <alignment horizontal="center" vertical="center" wrapText="1"/>
      <protection locked="0"/>
    </xf>
    <xf numFmtId="0" fontId="28" fillId="0" borderId="18"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wrapText="1"/>
      <protection locked="0"/>
    </xf>
    <xf numFmtId="14" fontId="20" fillId="0" borderId="10" xfId="0" applyNumberFormat="1"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2" xfId="0" applyFont="1" applyBorder="1" applyAlignment="1" applyProtection="1">
      <alignment horizontal="center" vertical="center"/>
      <protection locked="0"/>
    </xf>
    <xf numFmtId="1" fontId="1" fillId="0" borderId="10" xfId="0" applyNumberFormat="1" applyFont="1" applyBorder="1" applyAlignment="1" applyProtection="1">
      <alignment horizontal="center" vertical="center"/>
      <protection locked="0"/>
    </xf>
    <xf numFmtId="1" fontId="1" fillId="0" borderId="18" xfId="0" applyNumberFormat="1" applyFont="1" applyBorder="1" applyAlignment="1" applyProtection="1">
      <alignment horizontal="center" vertical="center"/>
      <protection locked="0"/>
    </xf>
    <xf numFmtId="1" fontId="1" fillId="0" borderId="2" xfId="0" applyNumberFormat="1" applyFont="1" applyBorder="1" applyAlignment="1" applyProtection="1">
      <alignment horizontal="center" vertical="center"/>
      <protection locked="0"/>
    </xf>
    <xf numFmtId="0" fontId="24" fillId="3" borderId="9" xfId="0" applyFont="1" applyFill="1" applyBorder="1" applyAlignment="1" applyProtection="1">
      <alignment horizontal="center" vertical="center" wrapText="1"/>
      <protection hidden="1"/>
    </xf>
    <xf numFmtId="0" fontId="24" fillId="3" borderId="12" xfId="0" applyFont="1" applyFill="1" applyBorder="1" applyAlignment="1" applyProtection="1">
      <alignment horizontal="center" vertical="center" wrapText="1"/>
      <protection hidden="1"/>
    </xf>
    <xf numFmtId="0" fontId="24" fillId="3" borderId="4" xfId="0" applyFont="1" applyFill="1" applyBorder="1" applyAlignment="1" applyProtection="1">
      <alignment horizontal="center" vertical="center" wrapText="1"/>
      <protection hidden="1"/>
    </xf>
    <xf numFmtId="0" fontId="24" fillId="3" borderId="0" xfId="0" applyFont="1" applyFill="1" applyAlignment="1" applyProtection="1">
      <alignment horizontal="center" vertical="center" wrapText="1"/>
      <protection hidden="1"/>
    </xf>
    <xf numFmtId="0" fontId="25" fillId="4" borderId="1" xfId="0" applyFont="1" applyFill="1" applyBorder="1" applyAlignment="1" applyProtection="1">
      <alignment horizontal="center" vertical="center" wrapText="1"/>
      <protection hidden="1"/>
    </xf>
    <xf numFmtId="0" fontId="19" fillId="4" borderId="1" xfId="0" applyFont="1" applyFill="1" applyBorder="1" applyAlignment="1" applyProtection="1">
      <alignment horizontal="center" vertical="center" wrapText="1"/>
      <protection hidden="1"/>
    </xf>
    <xf numFmtId="0" fontId="39" fillId="13" borderId="1" xfId="0" applyFont="1" applyFill="1" applyBorder="1" applyAlignment="1" applyProtection="1">
      <alignment horizontal="center" vertical="center" textRotation="90"/>
      <protection hidden="1"/>
    </xf>
    <xf numFmtId="0" fontId="25" fillId="4" borderId="10" xfId="0" applyFont="1" applyFill="1" applyBorder="1" applyAlignment="1" applyProtection="1">
      <alignment horizontal="center" vertical="center" wrapText="1"/>
      <protection hidden="1"/>
    </xf>
    <xf numFmtId="0" fontId="25" fillId="4" borderId="2" xfId="0" applyFont="1" applyFill="1" applyBorder="1" applyAlignment="1" applyProtection="1">
      <alignment horizontal="center" vertical="center" wrapText="1"/>
      <protection hidden="1"/>
    </xf>
    <xf numFmtId="0" fontId="27" fillId="4" borderId="1" xfId="0" applyFont="1" applyFill="1" applyBorder="1" applyAlignment="1" applyProtection="1">
      <alignment horizontal="center" vertical="center" wrapText="1"/>
      <protection hidden="1"/>
    </xf>
    <xf numFmtId="0" fontId="29" fillId="11" borderId="1" xfId="0" applyFont="1" applyFill="1" applyBorder="1" applyAlignment="1" applyProtection="1">
      <alignment horizontal="center" vertical="center" wrapText="1"/>
      <protection hidden="1"/>
    </xf>
    <xf numFmtId="0" fontId="24" fillId="3" borderId="1" xfId="0" applyFont="1" applyFill="1" applyBorder="1" applyAlignment="1" applyProtection="1">
      <alignment horizontal="left" vertical="center" wrapText="1"/>
      <protection hidden="1"/>
    </xf>
    <xf numFmtId="0" fontId="24" fillId="0" borderId="1" xfId="0" applyFont="1" applyBorder="1" applyAlignment="1" applyProtection="1">
      <alignment horizontal="justify" vertical="center" wrapText="1"/>
      <protection hidden="1"/>
    </xf>
    <xf numFmtId="9" fontId="36" fillId="14" borderId="1" xfId="2" applyFont="1" applyFill="1" applyBorder="1" applyAlignment="1" applyProtection="1">
      <alignment horizontal="center" vertical="center" wrapText="1"/>
      <protection hidden="1"/>
    </xf>
    <xf numFmtId="0" fontId="44" fillId="14" borderId="1" xfId="0" applyFont="1" applyFill="1" applyBorder="1" applyAlignment="1" applyProtection="1">
      <alignment horizontal="right" vertical="center" wrapText="1"/>
      <protection hidden="1"/>
    </xf>
    <xf numFmtId="0" fontId="45" fillId="14" borderId="1" xfId="0" applyFont="1" applyFill="1" applyBorder="1" applyAlignment="1" applyProtection="1">
      <alignment horizontal="center" vertical="center" textRotation="90"/>
      <protection hidden="1"/>
    </xf>
    <xf numFmtId="0" fontId="39" fillId="12" borderId="1" xfId="0" applyFont="1" applyFill="1" applyBorder="1" applyAlignment="1" applyProtection="1">
      <alignment horizontal="center" vertical="center" textRotation="90" wrapText="1"/>
      <protection hidden="1"/>
    </xf>
    <xf numFmtId="0" fontId="1" fillId="0" borderId="1" xfId="0" applyFont="1" applyBorder="1" applyAlignment="1" applyProtection="1">
      <alignment horizontal="justify" vertical="center" wrapText="1"/>
      <protection hidden="1"/>
    </xf>
    <xf numFmtId="0" fontId="1" fillId="0" borderId="1" xfId="0" applyFont="1" applyBorder="1" applyAlignment="1" applyProtection="1">
      <alignment horizontal="left" vertical="center" wrapText="1"/>
      <protection hidden="1"/>
    </xf>
    <xf numFmtId="0" fontId="24" fillId="3" borderId="1" xfId="0" applyFont="1" applyFill="1" applyBorder="1" applyAlignment="1" applyProtection="1">
      <alignment horizontal="justify" vertical="center" wrapText="1"/>
      <protection hidden="1"/>
    </xf>
    <xf numFmtId="0" fontId="24" fillId="3" borderId="21" xfId="0" applyFont="1" applyFill="1" applyBorder="1" applyAlignment="1" applyProtection="1">
      <alignment horizontal="justify" vertical="center" wrapText="1"/>
      <protection hidden="1"/>
    </xf>
    <xf numFmtId="0" fontId="1" fillId="0" borderId="1" xfId="0" applyFont="1" applyBorder="1" applyAlignment="1" applyProtection="1">
      <alignment horizontal="center" vertical="center" wrapText="1"/>
      <protection hidden="1"/>
    </xf>
    <xf numFmtId="0" fontId="27" fillId="4" borderId="21" xfId="0" applyFont="1" applyFill="1" applyBorder="1" applyAlignment="1" applyProtection="1">
      <alignment horizontal="center" vertical="center" wrapText="1"/>
      <protection hidden="1"/>
    </xf>
    <xf numFmtId="0" fontId="20" fillId="0" borderId="7" xfId="0" applyFont="1" applyBorder="1" applyAlignment="1" applyProtection="1">
      <alignment horizontal="center" vertical="center"/>
      <protection hidden="1"/>
    </xf>
    <xf numFmtId="0" fontId="20" fillId="0" borderId="0" xfId="0" applyFont="1" applyAlignment="1" applyProtection="1">
      <alignment horizontal="center" vertical="center"/>
      <protection hidden="1"/>
    </xf>
    <xf numFmtId="0" fontId="25" fillId="0" borderId="7" xfId="0" applyFont="1" applyBorder="1" applyAlignment="1" applyProtection="1">
      <alignment horizontal="center" vertical="center"/>
      <protection hidden="1"/>
    </xf>
    <xf numFmtId="0" fontId="25" fillId="0" borderId="0" xfId="0" applyFont="1" applyAlignment="1" applyProtection="1">
      <alignment horizontal="center" vertical="center"/>
      <protection hidden="1"/>
    </xf>
    <xf numFmtId="0" fontId="24" fillId="3" borderId="3" xfId="0" applyFont="1" applyFill="1" applyBorder="1" applyAlignment="1" applyProtection="1">
      <alignment horizontal="left" vertical="center" wrapText="1"/>
      <protection hidden="1"/>
    </xf>
    <xf numFmtId="0" fontId="27" fillId="4" borderId="3" xfId="0" applyFont="1" applyFill="1" applyBorder="1" applyAlignment="1" applyProtection="1">
      <alignment horizontal="center" vertical="center" wrapText="1"/>
      <protection hidden="1"/>
    </xf>
    <xf numFmtId="0" fontId="47" fillId="6" borderId="5" xfId="0" applyFont="1" applyFill="1" applyBorder="1" applyAlignment="1" applyProtection="1">
      <alignment horizontal="center" vertical="center" wrapText="1"/>
      <protection hidden="1"/>
    </xf>
    <xf numFmtId="0" fontId="47" fillId="6" borderId="11" xfId="0" applyFont="1" applyFill="1" applyBorder="1" applyAlignment="1" applyProtection="1">
      <alignment horizontal="center" vertical="center" wrapText="1"/>
      <protection hidden="1"/>
    </xf>
    <xf numFmtId="0" fontId="47" fillId="6" borderId="6" xfId="0" applyFont="1" applyFill="1" applyBorder="1" applyAlignment="1" applyProtection="1">
      <alignment horizontal="center" vertical="center" wrapText="1"/>
      <protection hidden="1"/>
    </xf>
    <xf numFmtId="0" fontId="45" fillId="14" borderId="5" xfId="0" applyFont="1" applyFill="1" applyBorder="1" applyAlignment="1" applyProtection="1">
      <alignment horizontal="center" vertical="center" textRotation="90" wrapText="1"/>
      <protection hidden="1"/>
    </xf>
    <xf numFmtId="0" fontId="45" fillId="14" borderId="7" xfId="0" applyFont="1" applyFill="1" applyBorder="1" applyAlignment="1" applyProtection="1">
      <alignment horizontal="center" vertical="center" textRotation="90" wrapText="1"/>
      <protection hidden="1"/>
    </xf>
    <xf numFmtId="0" fontId="45" fillId="14" borderId="9" xfId="0" applyFont="1" applyFill="1" applyBorder="1" applyAlignment="1" applyProtection="1">
      <alignment horizontal="center" vertical="center" textRotation="90" wrapText="1"/>
      <protection hidden="1"/>
    </xf>
    <xf numFmtId="0" fontId="49" fillId="14" borderId="10" xfId="0" applyFont="1" applyFill="1" applyBorder="1" applyAlignment="1" applyProtection="1">
      <alignment horizontal="right" vertical="center" wrapText="1"/>
      <protection hidden="1"/>
    </xf>
    <xf numFmtId="0" fontId="49" fillId="14" borderId="18" xfId="0" applyFont="1" applyFill="1" applyBorder="1" applyAlignment="1" applyProtection="1">
      <alignment horizontal="right" vertical="center" wrapText="1"/>
      <protection hidden="1"/>
    </xf>
    <xf numFmtId="0" fontId="49" fillId="14" borderId="2" xfId="0" applyFont="1" applyFill="1" applyBorder="1" applyAlignment="1" applyProtection="1">
      <alignment horizontal="right" vertical="center" wrapText="1"/>
      <protection hidden="1"/>
    </xf>
    <xf numFmtId="0" fontId="24" fillId="0" borderId="1" xfId="0" applyFont="1" applyBorder="1" applyAlignment="1" applyProtection="1">
      <alignment horizontal="left" vertical="center" wrapText="1"/>
      <protection hidden="1"/>
    </xf>
    <xf numFmtId="0" fontId="19" fillId="4" borderId="10" xfId="0" applyFont="1" applyFill="1" applyBorder="1" applyAlignment="1" applyProtection="1">
      <alignment horizontal="center" vertical="center"/>
      <protection hidden="1"/>
    </xf>
    <xf numFmtId="0" fontId="19" fillId="4" borderId="18" xfId="0" applyFont="1" applyFill="1" applyBorder="1" applyAlignment="1" applyProtection="1">
      <alignment horizontal="center" vertical="center"/>
      <protection hidden="1"/>
    </xf>
    <xf numFmtId="0" fontId="19" fillId="4" borderId="2" xfId="0" applyFont="1" applyFill="1" applyBorder="1" applyAlignment="1" applyProtection="1">
      <alignment horizontal="center" vertical="center"/>
      <protection hidden="1"/>
    </xf>
    <xf numFmtId="0" fontId="19" fillId="3" borderId="10" xfId="0" applyFont="1" applyFill="1" applyBorder="1" applyAlignment="1" applyProtection="1">
      <alignment horizontal="left" vertical="center" wrapText="1"/>
      <protection locked="0"/>
    </xf>
    <xf numFmtId="0" fontId="19" fillId="3" borderId="18" xfId="0" applyFont="1" applyFill="1" applyBorder="1" applyAlignment="1" applyProtection="1">
      <alignment horizontal="left" vertical="center" wrapText="1"/>
      <protection locked="0"/>
    </xf>
    <xf numFmtId="0" fontId="19" fillId="3" borderId="2" xfId="0" applyFont="1" applyFill="1" applyBorder="1" applyAlignment="1" applyProtection="1">
      <alignment horizontal="left" vertical="center" wrapText="1"/>
      <protection locked="0"/>
    </xf>
    <xf numFmtId="0" fontId="0" fillId="0" borderId="56" xfId="0" applyBorder="1" applyAlignment="1" applyProtection="1">
      <alignment horizontal="center"/>
      <protection hidden="1"/>
    </xf>
    <xf numFmtId="0" fontId="0" fillId="0" borderId="57" xfId="0" applyBorder="1" applyAlignment="1" applyProtection="1">
      <alignment horizontal="center"/>
      <protection hidden="1"/>
    </xf>
    <xf numFmtId="0" fontId="0" fillId="0" borderId="14" xfId="0" applyBorder="1" applyAlignment="1" applyProtection="1">
      <alignment horizontal="center"/>
      <protection hidden="1"/>
    </xf>
    <xf numFmtId="0" fontId="0" fillId="0" borderId="16" xfId="0" applyBorder="1" applyAlignment="1" applyProtection="1">
      <alignment horizontal="center"/>
      <protection hidden="1"/>
    </xf>
    <xf numFmtId="0" fontId="18" fillId="0" borderId="21" xfId="0" applyFont="1" applyBorder="1" applyAlignment="1" applyProtection="1">
      <alignment horizontal="center" vertical="center" textRotation="90"/>
      <protection hidden="1"/>
    </xf>
    <xf numFmtId="0" fontId="18" fillId="0" borderId="25" xfId="0" applyFont="1" applyBorder="1" applyAlignment="1" applyProtection="1">
      <alignment horizontal="center" vertical="center" textRotation="90"/>
      <protection hidden="1"/>
    </xf>
    <xf numFmtId="0" fontId="18" fillId="0" borderId="3" xfId="0" applyFont="1" applyBorder="1" applyAlignment="1" applyProtection="1">
      <alignment horizontal="center" vertical="center" textRotation="90"/>
      <protection hidden="1"/>
    </xf>
    <xf numFmtId="9" fontId="46" fillId="7" borderId="10" xfId="2" applyFont="1" applyFill="1" applyBorder="1" applyAlignment="1" applyProtection="1">
      <alignment horizontal="center" vertical="center" wrapText="1"/>
      <protection hidden="1"/>
    </xf>
    <xf numFmtId="9" fontId="46" fillId="7" borderId="18" xfId="2" applyFont="1" applyFill="1" applyBorder="1" applyAlignment="1" applyProtection="1">
      <alignment horizontal="center" vertical="center" wrapText="1"/>
      <protection hidden="1"/>
    </xf>
    <xf numFmtId="9" fontId="46" fillId="7" borderId="2" xfId="2" applyFont="1" applyFill="1" applyBorder="1" applyAlignment="1" applyProtection="1">
      <alignment horizontal="center" vertical="center" wrapText="1"/>
      <protection hidden="1"/>
    </xf>
    <xf numFmtId="0" fontId="35" fillId="7" borderId="9" xfId="0" applyFont="1" applyFill="1" applyBorder="1" applyAlignment="1" applyProtection="1">
      <alignment horizontal="center" vertical="center" wrapText="1"/>
      <protection hidden="1"/>
    </xf>
    <xf numFmtId="0" fontId="35" fillId="7" borderId="12" xfId="0" applyFont="1" applyFill="1" applyBorder="1" applyAlignment="1" applyProtection="1">
      <alignment horizontal="center" vertical="center" wrapText="1"/>
      <protection hidden="1"/>
    </xf>
    <xf numFmtId="0" fontId="45" fillId="14" borderId="1" xfId="0" applyFont="1" applyFill="1" applyBorder="1" applyAlignment="1" applyProtection="1">
      <alignment horizontal="center" vertical="center" textRotation="90" wrapText="1"/>
      <protection hidden="1"/>
    </xf>
    <xf numFmtId="0" fontId="39" fillId="12" borderId="1" xfId="0" applyFont="1" applyFill="1" applyBorder="1" applyAlignment="1" applyProtection="1">
      <alignment horizontal="center" vertical="center" textRotation="90"/>
      <protection hidden="1"/>
    </xf>
    <xf numFmtId="0" fontId="39" fillId="12" borderId="10" xfId="0" applyFont="1" applyFill="1" applyBorder="1" applyAlignment="1" applyProtection="1">
      <alignment horizontal="center" vertical="center" textRotation="90"/>
      <protection hidden="1"/>
    </xf>
    <xf numFmtId="0" fontId="26" fillId="2" borderId="10" xfId="0" applyFont="1" applyFill="1" applyBorder="1" applyAlignment="1" applyProtection="1">
      <alignment horizontal="center" vertical="center" wrapText="1"/>
      <protection hidden="1"/>
    </xf>
    <xf numFmtId="0" fontId="26" fillId="2" borderId="18" xfId="0" applyFont="1" applyFill="1" applyBorder="1" applyAlignment="1" applyProtection="1">
      <alignment horizontal="center" vertical="center" wrapText="1"/>
      <protection hidden="1"/>
    </xf>
    <xf numFmtId="0" fontId="26" fillId="2" borderId="2" xfId="0" applyFont="1" applyFill="1" applyBorder="1" applyAlignment="1" applyProtection="1">
      <alignment horizontal="center" vertical="center" wrapText="1"/>
      <protection hidden="1"/>
    </xf>
    <xf numFmtId="0" fontId="32" fillId="6" borderId="5" xfId="0" applyFont="1" applyFill="1" applyBorder="1" applyAlignment="1" applyProtection="1">
      <alignment horizontal="center" vertical="center" wrapText="1"/>
      <protection hidden="1"/>
    </xf>
    <xf numFmtId="0" fontId="32" fillId="6" borderId="11" xfId="0" applyFont="1" applyFill="1" applyBorder="1" applyAlignment="1" applyProtection="1">
      <alignment horizontal="center" vertical="center" wrapText="1"/>
      <protection hidden="1"/>
    </xf>
    <xf numFmtId="0" fontId="32" fillId="6" borderId="6" xfId="0" applyFont="1" applyFill="1" applyBorder="1" applyAlignment="1" applyProtection="1">
      <alignment horizontal="center" vertical="center" wrapText="1"/>
      <protection hidden="1"/>
    </xf>
    <xf numFmtId="0" fontId="24" fillId="3" borderId="5" xfId="0" applyFont="1" applyFill="1" applyBorder="1" applyAlignment="1" applyProtection="1">
      <alignment horizontal="center" vertical="top" wrapText="1"/>
      <protection hidden="1"/>
    </xf>
    <xf numFmtId="0" fontId="24" fillId="3" borderId="11" xfId="0" applyFont="1" applyFill="1" applyBorder="1" applyAlignment="1" applyProtection="1">
      <alignment horizontal="center" vertical="top" wrapText="1"/>
      <protection hidden="1"/>
    </xf>
    <xf numFmtId="0" fontId="24" fillId="3" borderId="6" xfId="0" applyFont="1" applyFill="1" applyBorder="1" applyAlignment="1" applyProtection="1">
      <alignment horizontal="center" vertical="top" wrapText="1"/>
      <protection hidden="1"/>
    </xf>
    <xf numFmtId="0" fontId="19" fillId="0" borderId="10" xfId="0" applyFont="1" applyBorder="1" applyAlignment="1" applyProtection="1">
      <alignment horizontal="center" vertical="center"/>
      <protection hidden="1"/>
    </xf>
    <xf numFmtId="0" fontId="19" fillId="0" borderId="18" xfId="0" applyFont="1" applyBorder="1" applyAlignment="1" applyProtection="1">
      <alignment horizontal="center" vertical="center"/>
      <protection hidden="1"/>
    </xf>
    <xf numFmtId="0" fontId="19" fillId="0" borderId="2" xfId="0" applyFont="1" applyBorder="1" applyAlignment="1" applyProtection="1">
      <alignment horizontal="center" vertical="center"/>
      <protection hidden="1"/>
    </xf>
    <xf numFmtId="0" fontId="29" fillId="0" borderId="10" xfId="0" applyFont="1" applyBorder="1" applyAlignment="1" applyProtection="1">
      <alignment horizontal="center" vertical="center" wrapText="1"/>
      <protection hidden="1"/>
    </xf>
    <xf numFmtId="0" fontId="29" fillId="0" borderId="18" xfId="0" applyFont="1" applyBorder="1" applyAlignment="1" applyProtection="1">
      <alignment horizontal="center" vertical="center" wrapText="1"/>
      <protection hidden="1"/>
    </xf>
    <xf numFmtId="0" fontId="29" fillId="0" borderId="2" xfId="0" applyFont="1" applyBorder="1" applyAlignment="1" applyProtection="1">
      <alignment horizontal="center" vertical="center" wrapText="1"/>
      <protection hidden="1"/>
    </xf>
    <xf numFmtId="0" fontId="26" fillId="2" borderId="1" xfId="0" applyFont="1" applyFill="1" applyBorder="1" applyAlignment="1" applyProtection="1">
      <alignment horizontal="center" vertical="center" wrapText="1"/>
      <protection hidden="1"/>
    </xf>
    <xf numFmtId="0" fontId="48" fillId="0" borderId="1" xfId="0" applyFont="1" applyBorder="1" applyAlignment="1" applyProtection="1">
      <alignment horizontal="center" vertical="center" wrapText="1"/>
      <protection hidden="1"/>
    </xf>
    <xf numFmtId="0" fontId="1" fillId="0" borderId="10" xfId="0" applyFont="1" applyBorder="1" applyAlignment="1" applyProtection="1">
      <alignment horizontal="center" vertical="center" wrapText="1"/>
      <protection hidden="1"/>
    </xf>
    <xf numFmtId="0" fontId="1" fillId="0" borderId="18" xfId="0" applyFont="1" applyBorder="1" applyAlignment="1" applyProtection="1">
      <alignment horizontal="center" vertical="center" wrapText="1"/>
      <protection hidden="1"/>
    </xf>
    <xf numFmtId="0" fontId="1" fillId="0" borderId="2" xfId="0" applyFont="1" applyBorder="1" applyAlignment="1" applyProtection="1">
      <alignment horizontal="center" vertical="center" wrapText="1"/>
      <protection hidden="1"/>
    </xf>
    <xf numFmtId="0" fontId="7" fillId="0" borderId="1" xfId="0" applyFont="1" applyBorder="1" applyAlignment="1" applyProtection="1">
      <alignment horizontal="center" vertical="center"/>
      <protection hidden="1"/>
    </xf>
    <xf numFmtId="0" fontId="1" fillId="0" borderId="10" xfId="0" applyFont="1" applyBorder="1" applyAlignment="1" applyProtection="1">
      <alignment horizontal="left" vertical="center" wrapText="1"/>
      <protection hidden="1"/>
    </xf>
    <xf numFmtId="0" fontId="1" fillId="0" borderId="18" xfId="0" applyFont="1" applyBorder="1" applyAlignment="1" applyProtection="1">
      <alignment horizontal="left" vertical="center" wrapText="1"/>
      <protection hidden="1"/>
    </xf>
    <xf numFmtId="0" fontId="1" fillId="0" borderId="2" xfId="0" applyFont="1" applyBorder="1" applyAlignment="1" applyProtection="1">
      <alignment horizontal="left" vertical="center" wrapText="1"/>
      <protection hidden="1"/>
    </xf>
    <xf numFmtId="0" fontId="24" fillId="0" borderId="1" xfId="3" applyFont="1" applyBorder="1" applyAlignment="1" applyProtection="1">
      <alignment horizontal="left" vertical="center" wrapText="1"/>
      <protection hidden="1"/>
    </xf>
    <xf numFmtId="0" fontId="24" fillId="0" borderId="1" xfId="3" applyFont="1" applyBorder="1" applyAlignment="1" applyProtection="1">
      <alignment horizontal="justify" vertical="center" wrapText="1"/>
      <protection hidden="1"/>
    </xf>
    <xf numFmtId="0" fontId="19" fillId="0" borderId="5" xfId="0" applyFont="1" applyBorder="1" applyAlignment="1" applyProtection="1">
      <alignment horizontal="center" vertical="center"/>
      <protection hidden="1"/>
    </xf>
    <xf numFmtId="0" fontId="19" fillId="0" borderId="11" xfId="0" applyFont="1" applyBorder="1" applyAlignment="1" applyProtection="1">
      <alignment horizontal="center" vertical="center"/>
      <protection hidden="1"/>
    </xf>
    <xf numFmtId="0" fontId="19" fillId="0" borderId="6" xfId="0" applyFont="1" applyBorder="1" applyAlignment="1" applyProtection="1">
      <alignment horizontal="center" vertical="center"/>
      <protection hidden="1"/>
    </xf>
    <xf numFmtId="0" fontId="19" fillId="0" borderId="7" xfId="0" applyFont="1" applyBorder="1" applyAlignment="1" applyProtection="1">
      <alignment horizontal="center" vertical="center"/>
      <protection hidden="1"/>
    </xf>
    <xf numFmtId="0" fontId="19" fillId="0" borderId="0" xfId="0" applyFont="1" applyAlignment="1" applyProtection="1">
      <alignment horizontal="center" vertical="center"/>
      <protection hidden="1"/>
    </xf>
    <xf numFmtId="0" fontId="19" fillId="0" borderId="8" xfId="0" applyFont="1" applyBorder="1" applyAlignment="1" applyProtection="1">
      <alignment horizontal="center" vertical="center"/>
      <protection hidden="1"/>
    </xf>
    <xf numFmtId="0" fontId="19" fillId="0" borderId="9" xfId="0" applyFont="1" applyBorder="1" applyAlignment="1" applyProtection="1">
      <alignment horizontal="center" vertical="center"/>
      <protection hidden="1"/>
    </xf>
    <xf numFmtId="0" fontId="19" fillId="0" borderId="12" xfId="0" applyFont="1" applyBorder="1" applyAlignment="1" applyProtection="1">
      <alignment horizontal="center" vertical="center"/>
      <protection hidden="1"/>
    </xf>
    <xf numFmtId="0" fontId="19" fillId="0" borderId="4" xfId="0" applyFont="1" applyBorder="1" applyAlignment="1" applyProtection="1">
      <alignment horizontal="center" vertical="center"/>
      <protection hidden="1"/>
    </xf>
    <xf numFmtId="0" fontId="9" fillId="6" borderId="2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24" xfId="0" applyFont="1" applyFill="1" applyBorder="1" applyAlignment="1">
      <alignment horizontal="center" vertical="center"/>
    </xf>
    <xf numFmtId="0" fontId="8" fillId="0" borderId="21"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 xfId="0" applyFont="1" applyBorder="1" applyAlignment="1">
      <alignment horizontal="center" vertical="center" wrapText="1"/>
    </xf>
    <xf numFmtId="0" fontId="9" fillId="4" borderId="10" xfId="0" applyFont="1" applyFill="1" applyBorder="1" applyAlignment="1">
      <alignment horizontal="center" vertical="center"/>
    </xf>
    <xf numFmtId="0" fontId="9" fillId="4" borderId="2" xfId="0" applyFont="1" applyFill="1" applyBorder="1" applyAlignment="1">
      <alignment horizontal="center" vertical="center"/>
    </xf>
    <xf numFmtId="0" fontId="1" fillId="0" borderId="11" xfId="0" applyFont="1" applyBorder="1" applyAlignment="1">
      <alignment horizontal="center"/>
    </xf>
    <xf numFmtId="0" fontId="1" fillId="0" borderId="0" xfId="0" applyFont="1" applyAlignment="1">
      <alignment horizontal="center" vertical="center"/>
    </xf>
    <xf numFmtId="0" fontId="8" fillId="0" borderId="12" xfId="0" applyFont="1" applyBorder="1" applyAlignment="1">
      <alignment horizontal="left" vertical="center" wrapText="1"/>
    </xf>
    <xf numFmtId="0" fontId="8" fillId="0" borderId="4" xfId="0" applyFont="1" applyBorder="1" applyAlignment="1">
      <alignment horizontal="left" vertical="center" wrapText="1"/>
    </xf>
    <xf numFmtId="0" fontId="1" fillId="0" borderId="18" xfId="0" applyFont="1" applyBorder="1" applyAlignment="1">
      <alignment horizontal="center"/>
    </xf>
    <xf numFmtId="0" fontId="8" fillId="3" borderId="21"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0" borderId="11" xfId="0" applyFont="1" applyBorder="1" applyAlignment="1">
      <alignment horizontal="center" vertical="center" wrapText="1"/>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9" xfId="0" applyFont="1" applyBorder="1" applyAlignment="1">
      <alignment horizontal="center" vertical="center" wrapText="1"/>
    </xf>
    <xf numFmtId="0" fontId="34" fillId="0" borderId="0" xfId="0" applyFont="1" applyAlignment="1">
      <alignment horizontal="center" vertical="center"/>
    </xf>
    <xf numFmtId="0" fontId="17" fillId="0" borderId="1" xfId="0" applyFont="1" applyBorder="1" applyAlignment="1">
      <alignment horizontal="center" vertical="center" wrapText="1"/>
    </xf>
    <xf numFmtId="0" fontId="15" fillId="0" borderId="1" xfId="0" applyFont="1" applyBorder="1" applyAlignment="1">
      <alignment horizontal="center" vertical="center"/>
    </xf>
    <xf numFmtId="0" fontId="14" fillId="0" borderId="0" xfId="0" applyFont="1" applyAlignment="1">
      <alignment vertical="center" wrapText="1"/>
    </xf>
    <xf numFmtId="0" fontId="15" fillId="0" borderId="21" xfId="0" applyFont="1" applyBorder="1" applyAlignment="1">
      <alignment horizontal="center" vertical="center"/>
    </xf>
    <xf numFmtId="0" fontId="15" fillId="0" borderId="25" xfId="0" applyFont="1" applyBorder="1" applyAlignment="1">
      <alignment horizontal="center" vertical="center"/>
    </xf>
    <xf numFmtId="0" fontId="15" fillId="0" borderId="3" xfId="0" applyFont="1" applyBorder="1" applyAlignment="1">
      <alignment horizontal="center" vertical="center"/>
    </xf>
    <xf numFmtId="0" fontId="17" fillId="0" borderId="21"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3" xfId="0" applyFont="1" applyBorder="1" applyAlignment="1">
      <alignment horizontal="center" vertical="center" wrapText="1"/>
    </xf>
  </cellXfs>
  <cellStyles count="4">
    <cellStyle name="Hipervínculo" xfId="1" builtinId="8"/>
    <cellStyle name="Normal" xfId="0" builtinId="0"/>
    <cellStyle name="Normal 2" xfId="3" xr:uid="{1948E02D-1121-4CE4-B677-57D9AC20A7CE}"/>
    <cellStyle name="Porcentaje" xfId="2" builtinId="5"/>
  </cellStyles>
  <dxfs count="11">
    <dxf>
      <fill>
        <patternFill patternType="lightDown"/>
      </fill>
    </dxf>
    <dxf>
      <fill>
        <patternFill patternType="lightDown"/>
      </fill>
    </dxf>
    <dxf>
      <fill>
        <patternFill patternType="lightDown"/>
      </fill>
    </dxf>
    <dxf>
      <fill>
        <patternFill patternType="lightDown"/>
      </fill>
    </dxf>
    <dxf>
      <fill>
        <patternFill patternType="lightDown"/>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1" defaultTableStyle="TableStyleMedium2" defaultPivotStyle="PivotStyleLight16">
    <tableStyle name="Invisible" pivot="0" table="0" count="0" xr9:uid="{71C45958-A74D-4FD7-B517-85C7C112EA85}"/>
  </tableStyles>
  <colors>
    <mruColors>
      <color rgb="FFF78B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67</xdr:row>
      <xdr:rowOff>0</xdr:rowOff>
    </xdr:from>
    <xdr:to>
      <xdr:col>8</xdr:col>
      <xdr:colOff>38100</xdr:colOff>
      <xdr:row>67</xdr:row>
      <xdr:rowOff>247650</xdr:rowOff>
    </xdr:to>
    <xdr:sp macro="" textlink="">
      <xdr:nvSpPr>
        <xdr:cNvPr id="6643" name="Text Box 1">
          <a:extLst>
            <a:ext uri="{FF2B5EF4-FFF2-40B4-BE49-F238E27FC236}">
              <a16:creationId xmlns:a16="http://schemas.microsoft.com/office/drawing/2014/main" id="{00000000-0008-0000-0000-0000F3190000}"/>
            </a:ext>
          </a:extLst>
        </xdr:cNvPr>
        <xdr:cNvSpPr txBox="1">
          <a:spLocks noChangeArrowheads="1"/>
        </xdr:cNvSpPr>
      </xdr:nvSpPr>
      <xdr:spPr bwMode="auto">
        <a:xfrm flipH="1">
          <a:off x="4505325" y="18707100"/>
          <a:ext cx="381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8</xdr:col>
      <xdr:colOff>0</xdr:colOff>
      <xdr:row>67</xdr:row>
      <xdr:rowOff>0</xdr:rowOff>
    </xdr:from>
    <xdr:ext cx="18531" cy="355937"/>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4622027" y="19475063"/>
          <a:ext cx="18531" cy="327077"/>
        </a:xfrm>
        <a:prstGeom prst="rect">
          <a:avLst/>
        </a:prstGeom>
        <a:noFill/>
        <a:ln>
          <a:noFill/>
        </a:ln>
      </xdr:spPr>
      <xdr:txBody>
        <a:bodyPr wrap="none" lIns="18288" tIns="22860" rIns="0" bIns="0" anchor="t" upright="1">
          <a:spAutoFit/>
        </a:bodyPr>
        <a:lstStyle/>
        <a:p>
          <a:pPr algn="l" rtl="0">
            <a:defRPr sz="1000"/>
          </a:pPr>
          <a:endParaRPr lang="es-CO" sz="1000" b="0" i="0" u="none" strike="noStrike" baseline="0">
            <a:solidFill>
              <a:srgbClr val="000000"/>
            </a:solidFill>
            <a:latin typeface="Arial"/>
            <a:cs typeface="Arial"/>
          </a:endParaRPr>
        </a:p>
        <a:p>
          <a:pPr algn="l" rtl="0">
            <a:defRPr sz="1000"/>
          </a:pPr>
          <a:endParaRPr lang="es-CO"/>
        </a:p>
      </xdr:txBody>
    </xdr:sp>
    <xdr:clientData/>
  </xdr:oneCellAnchor>
  <xdr:twoCellAnchor>
    <xdr:from>
      <xdr:col>13</xdr:col>
      <xdr:colOff>268432</xdr:colOff>
      <xdr:row>0</xdr:row>
      <xdr:rowOff>38100</xdr:rowOff>
    </xdr:from>
    <xdr:to>
      <xdr:col>14</xdr:col>
      <xdr:colOff>604405</xdr:colOff>
      <xdr:row>4</xdr:row>
      <xdr:rowOff>104775</xdr:rowOff>
    </xdr:to>
    <xdr:pic>
      <xdr:nvPicPr>
        <xdr:cNvPr id="6646" name="Picture 18" descr="Logo Manpower Group">
          <a:extLst>
            <a:ext uri="{FF2B5EF4-FFF2-40B4-BE49-F238E27FC236}">
              <a16:creationId xmlns:a16="http://schemas.microsoft.com/office/drawing/2014/main" id="{00000000-0008-0000-0000-0000F61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02137" y="38100"/>
          <a:ext cx="1097973" cy="551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746760</xdr:colOff>
          <xdr:row>6</xdr:row>
          <xdr:rowOff>60960</xdr:rowOff>
        </xdr:from>
        <xdr:to>
          <xdr:col>5</xdr:col>
          <xdr:colOff>121920</xdr:colOff>
          <xdr:row>6</xdr:row>
          <xdr:rowOff>274320</xdr:rowOff>
        </xdr:to>
        <xdr:sp macro="" textlink="">
          <xdr:nvSpPr>
            <xdr:cNvPr id="6673" name="Check Box 1553" hidden="1">
              <a:extLst>
                <a:ext uri="{63B3BB69-23CF-44E3-9099-C40C66FF867C}">
                  <a14:compatExt spid="_x0000_s6673"/>
                </a:ext>
                <a:ext uri="{FF2B5EF4-FFF2-40B4-BE49-F238E27FC236}">
                  <a16:creationId xmlns:a16="http://schemas.microsoft.com/office/drawing/2014/main" id="{00000000-0008-0000-0000-000011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731520</xdr:colOff>
          <xdr:row>6</xdr:row>
          <xdr:rowOff>60960</xdr:rowOff>
        </xdr:from>
        <xdr:to>
          <xdr:col>9</xdr:col>
          <xdr:colOff>327660</xdr:colOff>
          <xdr:row>6</xdr:row>
          <xdr:rowOff>274320</xdr:rowOff>
        </xdr:to>
        <xdr:sp macro="" textlink="">
          <xdr:nvSpPr>
            <xdr:cNvPr id="6674" name="Check Box 1554" hidden="1">
              <a:extLst>
                <a:ext uri="{63B3BB69-23CF-44E3-9099-C40C66FF867C}">
                  <a14:compatExt spid="_x0000_s6674"/>
                </a:ext>
                <a:ext uri="{FF2B5EF4-FFF2-40B4-BE49-F238E27FC236}">
                  <a16:creationId xmlns:a16="http://schemas.microsoft.com/office/drawing/2014/main" id="{00000000-0008-0000-0000-000012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29</xdr:row>
          <xdr:rowOff>38100</xdr:rowOff>
        </xdr:from>
        <xdr:to>
          <xdr:col>9</xdr:col>
          <xdr:colOff>304800</xdr:colOff>
          <xdr:row>29</xdr:row>
          <xdr:rowOff>259080</xdr:rowOff>
        </xdr:to>
        <xdr:sp macro="" textlink="">
          <xdr:nvSpPr>
            <xdr:cNvPr id="6683" name="Check Box 1563" hidden="1">
              <a:extLst>
                <a:ext uri="{63B3BB69-23CF-44E3-9099-C40C66FF867C}">
                  <a14:compatExt spid="_x0000_s6683"/>
                </a:ext>
                <a:ext uri="{FF2B5EF4-FFF2-40B4-BE49-F238E27FC236}">
                  <a16:creationId xmlns:a16="http://schemas.microsoft.com/office/drawing/2014/main" id="{00000000-0008-0000-0000-00001B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30</xdr:row>
          <xdr:rowOff>38100</xdr:rowOff>
        </xdr:from>
        <xdr:to>
          <xdr:col>9</xdr:col>
          <xdr:colOff>304800</xdr:colOff>
          <xdr:row>30</xdr:row>
          <xdr:rowOff>259080</xdr:rowOff>
        </xdr:to>
        <xdr:sp macro="" textlink="">
          <xdr:nvSpPr>
            <xdr:cNvPr id="6698" name="Check Box 1578" hidden="1">
              <a:extLst>
                <a:ext uri="{63B3BB69-23CF-44E3-9099-C40C66FF867C}">
                  <a14:compatExt spid="_x0000_s6698"/>
                </a:ext>
                <a:ext uri="{FF2B5EF4-FFF2-40B4-BE49-F238E27FC236}">
                  <a16:creationId xmlns:a16="http://schemas.microsoft.com/office/drawing/2014/main" id="{00000000-0008-0000-0000-00002A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31</xdr:row>
          <xdr:rowOff>38100</xdr:rowOff>
        </xdr:from>
        <xdr:to>
          <xdr:col>9</xdr:col>
          <xdr:colOff>304800</xdr:colOff>
          <xdr:row>31</xdr:row>
          <xdr:rowOff>259080</xdr:rowOff>
        </xdr:to>
        <xdr:sp macro="" textlink="">
          <xdr:nvSpPr>
            <xdr:cNvPr id="6699" name="Check Box 1579" hidden="1">
              <a:extLst>
                <a:ext uri="{63B3BB69-23CF-44E3-9099-C40C66FF867C}">
                  <a14:compatExt spid="_x0000_s6699"/>
                </a:ext>
                <a:ext uri="{FF2B5EF4-FFF2-40B4-BE49-F238E27FC236}">
                  <a16:creationId xmlns:a16="http://schemas.microsoft.com/office/drawing/2014/main" id="{00000000-0008-0000-0000-00002B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32</xdr:row>
          <xdr:rowOff>38100</xdr:rowOff>
        </xdr:from>
        <xdr:to>
          <xdr:col>9</xdr:col>
          <xdr:colOff>304800</xdr:colOff>
          <xdr:row>32</xdr:row>
          <xdr:rowOff>259080</xdr:rowOff>
        </xdr:to>
        <xdr:sp macro="" textlink="">
          <xdr:nvSpPr>
            <xdr:cNvPr id="6700" name="Check Box 1580" hidden="1">
              <a:extLst>
                <a:ext uri="{63B3BB69-23CF-44E3-9099-C40C66FF867C}">
                  <a14:compatExt spid="_x0000_s6700"/>
                </a:ext>
                <a:ext uri="{FF2B5EF4-FFF2-40B4-BE49-F238E27FC236}">
                  <a16:creationId xmlns:a16="http://schemas.microsoft.com/office/drawing/2014/main" id="{00000000-0008-0000-0000-00002C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33</xdr:row>
          <xdr:rowOff>38100</xdr:rowOff>
        </xdr:from>
        <xdr:to>
          <xdr:col>9</xdr:col>
          <xdr:colOff>304800</xdr:colOff>
          <xdr:row>33</xdr:row>
          <xdr:rowOff>259080</xdr:rowOff>
        </xdr:to>
        <xdr:sp macro="" textlink="">
          <xdr:nvSpPr>
            <xdr:cNvPr id="6701" name="Check Box 1581" hidden="1">
              <a:extLst>
                <a:ext uri="{63B3BB69-23CF-44E3-9099-C40C66FF867C}">
                  <a14:compatExt spid="_x0000_s6701"/>
                </a:ext>
                <a:ext uri="{FF2B5EF4-FFF2-40B4-BE49-F238E27FC236}">
                  <a16:creationId xmlns:a16="http://schemas.microsoft.com/office/drawing/2014/main" id="{00000000-0008-0000-0000-00002D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34</xdr:row>
          <xdr:rowOff>38100</xdr:rowOff>
        </xdr:from>
        <xdr:to>
          <xdr:col>9</xdr:col>
          <xdr:colOff>304800</xdr:colOff>
          <xdr:row>34</xdr:row>
          <xdr:rowOff>259080</xdr:rowOff>
        </xdr:to>
        <xdr:sp macro="" textlink="">
          <xdr:nvSpPr>
            <xdr:cNvPr id="6702" name="Check Box 1582" hidden="1">
              <a:extLst>
                <a:ext uri="{63B3BB69-23CF-44E3-9099-C40C66FF867C}">
                  <a14:compatExt spid="_x0000_s6702"/>
                </a:ext>
                <a:ext uri="{FF2B5EF4-FFF2-40B4-BE49-F238E27FC236}">
                  <a16:creationId xmlns:a16="http://schemas.microsoft.com/office/drawing/2014/main" id="{00000000-0008-0000-0000-00002E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35</xdr:row>
          <xdr:rowOff>38100</xdr:rowOff>
        </xdr:from>
        <xdr:to>
          <xdr:col>9</xdr:col>
          <xdr:colOff>304800</xdr:colOff>
          <xdr:row>35</xdr:row>
          <xdr:rowOff>259080</xdr:rowOff>
        </xdr:to>
        <xdr:sp macro="" textlink="">
          <xdr:nvSpPr>
            <xdr:cNvPr id="6703" name="Check Box 1583" hidden="1">
              <a:extLst>
                <a:ext uri="{63B3BB69-23CF-44E3-9099-C40C66FF867C}">
                  <a14:compatExt spid="_x0000_s6703"/>
                </a:ext>
                <a:ext uri="{FF2B5EF4-FFF2-40B4-BE49-F238E27FC236}">
                  <a16:creationId xmlns:a16="http://schemas.microsoft.com/office/drawing/2014/main" id="{00000000-0008-0000-0000-00002F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36</xdr:row>
          <xdr:rowOff>38100</xdr:rowOff>
        </xdr:from>
        <xdr:to>
          <xdr:col>9</xdr:col>
          <xdr:colOff>304800</xdr:colOff>
          <xdr:row>36</xdr:row>
          <xdr:rowOff>259080</xdr:rowOff>
        </xdr:to>
        <xdr:sp macro="" textlink="">
          <xdr:nvSpPr>
            <xdr:cNvPr id="6704" name="Check Box 1584" hidden="1">
              <a:extLst>
                <a:ext uri="{63B3BB69-23CF-44E3-9099-C40C66FF867C}">
                  <a14:compatExt spid="_x0000_s6704"/>
                </a:ext>
                <a:ext uri="{FF2B5EF4-FFF2-40B4-BE49-F238E27FC236}">
                  <a16:creationId xmlns:a16="http://schemas.microsoft.com/office/drawing/2014/main" id="{00000000-0008-0000-0000-000030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678180</xdr:colOff>
          <xdr:row>89</xdr:row>
          <xdr:rowOff>1600200</xdr:rowOff>
        </xdr:from>
        <xdr:to>
          <xdr:col>6</xdr:col>
          <xdr:colOff>106680</xdr:colOff>
          <xdr:row>90</xdr:row>
          <xdr:rowOff>182880</xdr:rowOff>
        </xdr:to>
        <xdr:sp macro="" textlink="">
          <xdr:nvSpPr>
            <xdr:cNvPr id="6705" name="Check Box 1585" hidden="1">
              <a:extLst>
                <a:ext uri="{63B3BB69-23CF-44E3-9099-C40C66FF867C}">
                  <a14:compatExt spid="_x0000_s6705"/>
                </a:ext>
                <a:ext uri="{FF2B5EF4-FFF2-40B4-BE49-F238E27FC236}">
                  <a16:creationId xmlns:a16="http://schemas.microsoft.com/office/drawing/2014/main" id="{00000000-0008-0000-0000-000031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716280</xdr:colOff>
          <xdr:row>89</xdr:row>
          <xdr:rowOff>1607820</xdr:rowOff>
        </xdr:from>
        <xdr:to>
          <xdr:col>9</xdr:col>
          <xdr:colOff>312420</xdr:colOff>
          <xdr:row>90</xdr:row>
          <xdr:rowOff>190500</xdr:rowOff>
        </xdr:to>
        <xdr:sp macro="" textlink="">
          <xdr:nvSpPr>
            <xdr:cNvPr id="6706" name="Check Box 1586" hidden="1">
              <a:extLst>
                <a:ext uri="{63B3BB69-23CF-44E3-9099-C40C66FF867C}">
                  <a14:compatExt spid="_x0000_s6706"/>
                </a:ext>
                <a:ext uri="{FF2B5EF4-FFF2-40B4-BE49-F238E27FC236}">
                  <a16:creationId xmlns:a16="http://schemas.microsoft.com/office/drawing/2014/main" id="{00000000-0008-0000-0000-000032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708660</xdr:colOff>
          <xdr:row>92</xdr:row>
          <xdr:rowOff>1066800</xdr:rowOff>
        </xdr:from>
        <xdr:to>
          <xdr:col>6</xdr:col>
          <xdr:colOff>137160</xdr:colOff>
          <xdr:row>93</xdr:row>
          <xdr:rowOff>182880</xdr:rowOff>
        </xdr:to>
        <xdr:sp macro="" textlink="">
          <xdr:nvSpPr>
            <xdr:cNvPr id="6707" name="Check Box 1587" hidden="1">
              <a:extLst>
                <a:ext uri="{63B3BB69-23CF-44E3-9099-C40C66FF867C}">
                  <a14:compatExt spid="_x0000_s6707"/>
                </a:ext>
                <a:ext uri="{FF2B5EF4-FFF2-40B4-BE49-F238E27FC236}">
                  <a16:creationId xmlns:a16="http://schemas.microsoft.com/office/drawing/2014/main" id="{00000000-0008-0000-0000-000033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716280</xdr:colOff>
          <xdr:row>92</xdr:row>
          <xdr:rowOff>1074420</xdr:rowOff>
        </xdr:from>
        <xdr:to>
          <xdr:col>9</xdr:col>
          <xdr:colOff>312420</xdr:colOff>
          <xdr:row>93</xdr:row>
          <xdr:rowOff>190500</xdr:rowOff>
        </xdr:to>
        <xdr:sp macro="" textlink="">
          <xdr:nvSpPr>
            <xdr:cNvPr id="6708" name="Check Box 1588" hidden="1">
              <a:extLst>
                <a:ext uri="{63B3BB69-23CF-44E3-9099-C40C66FF867C}">
                  <a14:compatExt spid="_x0000_s6708"/>
                </a:ext>
                <a:ext uri="{FF2B5EF4-FFF2-40B4-BE49-F238E27FC236}">
                  <a16:creationId xmlns:a16="http://schemas.microsoft.com/office/drawing/2014/main" id="{00000000-0008-0000-0000-000034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708660</xdr:colOff>
          <xdr:row>95</xdr:row>
          <xdr:rowOff>746760</xdr:rowOff>
        </xdr:from>
        <xdr:to>
          <xdr:col>6</xdr:col>
          <xdr:colOff>137160</xdr:colOff>
          <xdr:row>96</xdr:row>
          <xdr:rowOff>190500</xdr:rowOff>
        </xdr:to>
        <xdr:sp macro="" textlink="">
          <xdr:nvSpPr>
            <xdr:cNvPr id="6709" name="Check Box 1589" hidden="1">
              <a:extLst>
                <a:ext uri="{63B3BB69-23CF-44E3-9099-C40C66FF867C}">
                  <a14:compatExt spid="_x0000_s6709"/>
                </a:ext>
                <a:ext uri="{FF2B5EF4-FFF2-40B4-BE49-F238E27FC236}">
                  <a16:creationId xmlns:a16="http://schemas.microsoft.com/office/drawing/2014/main" id="{00000000-0008-0000-0000-000035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716280</xdr:colOff>
          <xdr:row>95</xdr:row>
          <xdr:rowOff>746760</xdr:rowOff>
        </xdr:from>
        <xdr:to>
          <xdr:col>9</xdr:col>
          <xdr:colOff>312420</xdr:colOff>
          <xdr:row>96</xdr:row>
          <xdr:rowOff>190500</xdr:rowOff>
        </xdr:to>
        <xdr:sp macro="" textlink="">
          <xdr:nvSpPr>
            <xdr:cNvPr id="6710" name="Check Box 1590" hidden="1">
              <a:extLst>
                <a:ext uri="{63B3BB69-23CF-44E3-9099-C40C66FF867C}">
                  <a14:compatExt spid="_x0000_s6710"/>
                </a:ext>
                <a:ext uri="{FF2B5EF4-FFF2-40B4-BE49-F238E27FC236}">
                  <a16:creationId xmlns:a16="http://schemas.microsoft.com/office/drawing/2014/main" id="{00000000-0008-0000-0000-000036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708660</xdr:colOff>
          <xdr:row>98</xdr:row>
          <xdr:rowOff>754380</xdr:rowOff>
        </xdr:from>
        <xdr:to>
          <xdr:col>6</xdr:col>
          <xdr:colOff>137160</xdr:colOff>
          <xdr:row>99</xdr:row>
          <xdr:rowOff>190500</xdr:rowOff>
        </xdr:to>
        <xdr:sp macro="" textlink="">
          <xdr:nvSpPr>
            <xdr:cNvPr id="6711" name="Check Box 1591" hidden="1">
              <a:extLst>
                <a:ext uri="{63B3BB69-23CF-44E3-9099-C40C66FF867C}">
                  <a14:compatExt spid="_x0000_s6711"/>
                </a:ext>
                <a:ext uri="{FF2B5EF4-FFF2-40B4-BE49-F238E27FC236}">
                  <a16:creationId xmlns:a16="http://schemas.microsoft.com/office/drawing/2014/main" id="{00000000-0008-0000-0000-000037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716280</xdr:colOff>
          <xdr:row>98</xdr:row>
          <xdr:rowOff>754380</xdr:rowOff>
        </xdr:from>
        <xdr:to>
          <xdr:col>9</xdr:col>
          <xdr:colOff>312420</xdr:colOff>
          <xdr:row>99</xdr:row>
          <xdr:rowOff>190500</xdr:rowOff>
        </xdr:to>
        <xdr:sp macro="" textlink="">
          <xdr:nvSpPr>
            <xdr:cNvPr id="6712" name="Check Box 1592" hidden="1">
              <a:extLst>
                <a:ext uri="{63B3BB69-23CF-44E3-9099-C40C66FF867C}">
                  <a14:compatExt spid="_x0000_s6712"/>
                </a:ext>
                <a:ext uri="{FF2B5EF4-FFF2-40B4-BE49-F238E27FC236}">
                  <a16:creationId xmlns:a16="http://schemas.microsoft.com/office/drawing/2014/main" id="{00000000-0008-0000-0000-00003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60960</xdr:colOff>
          <xdr:row>22</xdr:row>
          <xdr:rowOff>38100</xdr:rowOff>
        </xdr:from>
        <xdr:to>
          <xdr:col>10</xdr:col>
          <xdr:colOff>304800</xdr:colOff>
          <xdr:row>22</xdr:row>
          <xdr:rowOff>251460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23</xdr:row>
          <xdr:rowOff>38100</xdr:rowOff>
        </xdr:from>
        <xdr:to>
          <xdr:col>10</xdr:col>
          <xdr:colOff>304800</xdr:colOff>
          <xdr:row>23</xdr:row>
          <xdr:rowOff>251460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24</xdr:row>
          <xdr:rowOff>38100</xdr:rowOff>
        </xdr:from>
        <xdr:to>
          <xdr:col>10</xdr:col>
          <xdr:colOff>304800</xdr:colOff>
          <xdr:row>24</xdr:row>
          <xdr:rowOff>251460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25</xdr:row>
          <xdr:rowOff>38100</xdr:rowOff>
        </xdr:from>
        <xdr:to>
          <xdr:col>10</xdr:col>
          <xdr:colOff>304800</xdr:colOff>
          <xdr:row>25</xdr:row>
          <xdr:rowOff>251460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26</xdr:row>
          <xdr:rowOff>38100</xdr:rowOff>
        </xdr:from>
        <xdr:to>
          <xdr:col>10</xdr:col>
          <xdr:colOff>304800</xdr:colOff>
          <xdr:row>26</xdr:row>
          <xdr:rowOff>251460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27</xdr:row>
          <xdr:rowOff>38100</xdr:rowOff>
        </xdr:from>
        <xdr:to>
          <xdr:col>10</xdr:col>
          <xdr:colOff>304800</xdr:colOff>
          <xdr:row>27</xdr:row>
          <xdr:rowOff>251460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28</xdr:row>
          <xdr:rowOff>38100</xdr:rowOff>
        </xdr:from>
        <xdr:to>
          <xdr:col>10</xdr:col>
          <xdr:colOff>304800</xdr:colOff>
          <xdr:row>28</xdr:row>
          <xdr:rowOff>251460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29</xdr:row>
          <xdr:rowOff>38100</xdr:rowOff>
        </xdr:from>
        <xdr:to>
          <xdr:col>10</xdr:col>
          <xdr:colOff>304800</xdr:colOff>
          <xdr:row>29</xdr:row>
          <xdr:rowOff>251460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25400</xdr:colOff>
      <xdr:row>0</xdr:row>
      <xdr:rowOff>0</xdr:rowOff>
    </xdr:from>
    <xdr:to>
      <xdr:col>16</xdr:col>
      <xdr:colOff>7621</xdr:colOff>
      <xdr:row>91</xdr:row>
      <xdr:rowOff>0</xdr:rowOff>
    </xdr:to>
    <xdr:sp macro="" textlink="">
      <xdr:nvSpPr>
        <xdr:cNvPr id="5" name="Rectángulo 4">
          <a:extLst>
            <a:ext uri="{FF2B5EF4-FFF2-40B4-BE49-F238E27FC236}">
              <a16:creationId xmlns:a16="http://schemas.microsoft.com/office/drawing/2014/main" id="{00000000-0008-0000-0100-000005000000}"/>
            </a:ext>
          </a:extLst>
        </xdr:cNvPr>
        <xdr:cNvSpPr/>
      </xdr:nvSpPr>
      <xdr:spPr bwMode="auto">
        <a:xfrm>
          <a:off x="203200" y="0"/>
          <a:ext cx="9011921" cy="33401000"/>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lang="es-CO" sz="1100"/>
        </a:p>
      </xdr:txBody>
    </xdr:sp>
    <xdr:clientData/>
  </xdr:twoCellAnchor>
</xdr:wsDr>
</file>

<file path=xl/persons/person.xml><?xml version="1.0" encoding="utf-8"?>
<personList xmlns="http://schemas.microsoft.com/office/spreadsheetml/2018/threadedcomments" xmlns:x="http://schemas.openxmlformats.org/spreadsheetml/2006/main">
  <person displayName="Andrea Ariza Gutierrez" id="{298400BC-30E4-436E-9474-693FB6249174}" userId="S::andrea.ariza@manpowergroup.com.co::9621202b-c3f5-425e-bd60-b4e993a4f610" providerId="AD"/>
</personList>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O78" dT="2023-09-19T16:09:17.09" personId="{298400BC-30E4-436E-9474-693FB6249174}" id="{AA6C46D8-22A8-4CCF-A9F7-02FAF6EFA55D}">
    <text xml:space="preserve">Si aceptan la declaracion de DDHH indicada líneas abajo, calificar como 3. Si omites este paso, baja la calificación. </text>
  </threadedComment>
  <threadedComment ref="O79" dT="2023-09-19T16:09:30.68" personId="{298400BC-30E4-436E-9474-693FB6249174}" id="{DC8AB272-9C25-403A-B06E-3C4CC7F39198}">
    <text xml:space="preserve">Si aceptan la declaración de DDHH indicada líneas abajo, calificar como 3. Si omites este paso, baja la calificación. </text>
  </threadedComment>
  <threadedComment ref="O80" dT="2023-09-19T16:09:53.48" personId="{298400BC-30E4-436E-9474-693FB6249174}" id="{8829212C-4EA2-4ECF-AB50-C6C2B4ECE6B4}">
    <text xml:space="preserve">Si aceptan la declaración AMBIENTAL indicada líneas abajo, calificar como 2,5.  Si omites este paso, baja la calificación. </text>
  </threadedComment>
  <threadedComment ref="O81" dT="2023-09-19T16:10:15.78" personId="{298400BC-30E4-436E-9474-693FB6249174}" id="{789D358B-9A6A-4EE7-B657-696B9EAF66BD}">
    <text xml:space="preserve">Si aceptan la declaración CONTRA EL SOBORNO indicada líneas abajo, calificar como 2,5. Si omites este paso, baja la calificación. </text>
  </threadedComment>
  <threadedComment ref="C103" dT="2023-09-19T16:10:47.20" personId="{298400BC-30E4-436E-9474-693FB6249174}" id="{E1D8C4D8-B300-4301-AEC0-BBCCA7A7DBFF}">
    <text>Incluir firma del representante legal o director de compras</text>
  </threadedComment>
  <threadedComment ref="C105" dT="2023-09-19T16:10:59.14" personId="{298400BC-30E4-436E-9474-693FB6249174}" id="{44B4F2CE-5DD0-4431-ABAC-84D6F7BC6E1F}">
    <text>Nombre y apellidos del representante legal</text>
  </threadedComment>
  <threadedComment ref="C106" dT="2023-09-19T16:11:13.49" personId="{298400BC-30E4-436E-9474-693FB6249174}" id="{16728800-0CC7-434C-BB6F-860EFEAED539}">
    <text>Tipo y # de documento del representante legal</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microsoft.com/office/2017/10/relationships/threadedComment" Target="../threadedComments/threadedComment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2.vml"/><Relationship Id="rId7" Type="http://schemas.openxmlformats.org/officeDocument/2006/relationships/ctrlProp" Target="../ctrlProps/ctrlProp22.xml"/><Relationship Id="rId12"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R136"/>
  <sheetViews>
    <sheetView showGridLines="0" topLeftCell="A91" zoomScaleNormal="100" workbookViewId="0">
      <selection activeCell="C96" sqref="C96:O96"/>
    </sheetView>
  </sheetViews>
  <sheetFormatPr baseColWidth="10" defaultColWidth="11.44140625" defaultRowHeight="15.6" x14ac:dyDescent="0.25"/>
  <cols>
    <col min="1" max="1" width="11.44140625" style="5"/>
    <col min="2" max="2" width="13.6640625" style="5" customWidth="1"/>
    <col min="3" max="3" width="15.109375" style="5" bestFit="1" customWidth="1"/>
    <col min="4" max="4" width="9" style="5" customWidth="1"/>
    <col min="5" max="5" width="15" style="5" customWidth="1"/>
    <col min="6" max="6" width="14.33203125" style="5" customWidth="1"/>
    <col min="7" max="7" width="11.44140625" style="5"/>
    <col min="8" max="8" width="2.6640625" style="5" customWidth="1"/>
    <col min="9" max="9" width="11.88671875" style="5" customWidth="1"/>
    <col min="10" max="10" width="5.33203125" style="5" customWidth="1"/>
    <col min="11" max="13" width="3.88671875" style="5" customWidth="1"/>
    <col min="14" max="14" width="11.44140625" style="5" customWidth="1"/>
    <col min="15" max="15" width="16.88671875" style="102" bestFit="1" customWidth="1"/>
    <col min="16" max="18" width="4.109375" style="5" hidden="1" customWidth="1"/>
    <col min="19" max="19" width="4.109375" style="5" customWidth="1"/>
    <col min="20" max="21" width="11.44140625" style="5" customWidth="1"/>
    <col min="22" max="22" width="9.5546875" style="5" customWidth="1"/>
    <col min="23" max="16384" width="11.44140625" style="5"/>
  </cols>
  <sheetData>
    <row r="1" spans="3:16" ht="9.75" customHeight="1" x14ac:dyDescent="0.25">
      <c r="C1" s="307" t="s">
        <v>0</v>
      </c>
      <c r="D1" s="308"/>
      <c r="E1" s="308"/>
      <c r="F1" s="308"/>
      <c r="G1" s="308"/>
      <c r="H1" s="308"/>
      <c r="I1" s="308"/>
      <c r="J1" s="308"/>
      <c r="K1" s="308"/>
      <c r="L1" s="308"/>
      <c r="M1" s="308"/>
      <c r="N1" s="72"/>
      <c r="O1" s="97"/>
    </row>
    <row r="2" spans="3:16" ht="9.75" customHeight="1" x14ac:dyDescent="0.25">
      <c r="C2" s="309"/>
      <c r="D2" s="310"/>
      <c r="E2" s="310"/>
      <c r="F2" s="310"/>
      <c r="G2" s="310"/>
      <c r="H2" s="310"/>
      <c r="I2" s="310"/>
      <c r="J2" s="310"/>
      <c r="K2" s="310"/>
      <c r="L2" s="310"/>
      <c r="M2" s="310"/>
      <c r="N2" s="73"/>
      <c r="O2" s="98"/>
    </row>
    <row r="3" spans="3:16" ht="9.75" customHeight="1" x14ac:dyDescent="0.25">
      <c r="C3" s="309"/>
      <c r="D3" s="310"/>
      <c r="E3" s="310"/>
      <c r="F3" s="310"/>
      <c r="G3" s="310"/>
      <c r="H3" s="310"/>
      <c r="I3" s="310"/>
      <c r="J3" s="310"/>
      <c r="K3" s="310"/>
      <c r="L3" s="310"/>
      <c r="M3" s="310"/>
      <c r="N3" s="73"/>
      <c r="O3" s="98"/>
    </row>
    <row r="4" spans="3:16" ht="9.75" customHeight="1" x14ac:dyDescent="0.25">
      <c r="C4" s="309"/>
      <c r="D4" s="310"/>
      <c r="E4" s="310"/>
      <c r="F4" s="310"/>
      <c r="G4" s="310"/>
      <c r="H4" s="310"/>
      <c r="I4" s="310"/>
      <c r="J4" s="310"/>
      <c r="K4" s="310"/>
      <c r="L4" s="310"/>
      <c r="M4" s="310"/>
      <c r="N4" s="73"/>
      <c r="O4" s="98"/>
    </row>
    <row r="5" spans="3:16" ht="9.75" customHeight="1" x14ac:dyDescent="0.25">
      <c r="C5" s="309"/>
      <c r="D5" s="310"/>
      <c r="E5" s="310"/>
      <c r="F5" s="310"/>
      <c r="G5" s="310"/>
      <c r="H5" s="310"/>
      <c r="I5" s="310"/>
      <c r="J5" s="310"/>
      <c r="K5" s="310"/>
      <c r="L5" s="310"/>
      <c r="M5" s="310"/>
      <c r="N5" s="73"/>
      <c r="O5" s="98"/>
    </row>
    <row r="6" spans="3:16" ht="5.25" customHeight="1" x14ac:dyDescent="0.25">
      <c r="C6" s="63"/>
      <c r="D6" s="5" t="s">
        <v>1</v>
      </c>
      <c r="O6" s="99"/>
    </row>
    <row r="7" spans="3:16" ht="26.25" customHeight="1" x14ac:dyDescent="0.25">
      <c r="C7" s="155" t="s">
        <v>2</v>
      </c>
      <c r="D7" s="156"/>
      <c r="E7" s="159" t="s">
        <v>3</v>
      </c>
      <c r="F7" s="159"/>
      <c r="G7" s="159"/>
      <c r="H7" s="159"/>
      <c r="I7" s="159"/>
      <c r="J7" s="159"/>
      <c r="K7" s="159"/>
      <c r="L7" s="159"/>
      <c r="M7" s="159"/>
      <c r="N7" s="159"/>
      <c r="O7" s="160"/>
    </row>
    <row r="8" spans="3:16" ht="26.25" customHeight="1" x14ac:dyDescent="0.25">
      <c r="C8" s="155" t="s">
        <v>4</v>
      </c>
      <c r="D8" s="156"/>
      <c r="E8" s="156"/>
      <c r="F8" s="245"/>
      <c r="G8" s="245"/>
      <c r="H8" s="245"/>
      <c r="I8" s="245"/>
      <c r="J8" s="245"/>
      <c r="K8" s="245"/>
      <c r="L8" s="245"/>
      <c r="M8" s="245"/>
      <c r="N8" s="245"/>
      <c r="O8" s="246"/>
    </row>
    <row r="9" spans="3:16" ht="26.25" customHeight="1" x14ac:dyDescent="0.25">
      <c r="C9" s="64" t="s">
        <v>5</v>
      </c>
      <c r="D9" s="54"/>
      <c r="E9" s="54"/>
      <c r="F9" s="326" t="s">
        <v>6</v>
      </c>
      <c r="G9" s="326"/>
      <c r="H9" s="326"/>
      <c r="I9" s="326"/>
      <c r="J9" s="326"/>
      <c r="K9" s="326"/>
      <c r="L9" s="326"/>
      <c r="M9" s="326"/>
      <c r="N9" s="326"/>
      <c r="O9" s="327"/>
      <c r="P9" s="5" t="s">
        <v>6</v>
      </c>
    </row>
    <row r="10" spans="3:16" ht="23.25" customHeight="1" x14ac:dyDescent="0.25">
      <c r="C10" s="329" t="s">
        <v>7</v>
      </c>
      <c r="D10" s="330"/>
      <c r="E10" s="330"/>
      <c r="F10" s="167" t="s">
        <v>8</v>
      </c>
      <c r="G10" s="167"/>
      <c r="H10" s="168"/>
      <c r="I10" s="168"/>
      <c r="J10" s="168"/>
      <c r="K10" s="168"/>
      <c r="L10" s="168"/>
      <c r="M10" s="168"/>
      <c r="N10" s="168"/>
      <c r="O10" s="169"/>
      <c r="P10" s="5" t="s">
        <v>9</v>
      </c>
    </row>
    <row r="11" spans="3:16" ht="23.25" customHeight="1" x14ac:dyDescent="0.25">
      <c r="C11" s="329"/>
      <c r="D11" s="330"/>
      <c r="E11" s="330"/>
      <c r="F11" s="154" t="s">
        <v>10</v>
      </c>
      <c r="G11" s="154"/>
      <c r="H11" s="168"/>
      <c r="I11" s="168"/>
      <c r="J11" s="168"/>
      <c r="K11" s="168"/>
      <c r="L11" s="168"/>
      <c r="M11" s="168"/>
      <c r="N11" s="168"/>
      <c r="O11" s="169"/>
      <c r="P11" s="5" t="s">
        <v>11</v>
      </c>
    </row>
    <row r="12" spans="3:16" ht="7.5" customHeight="1" thickBot="1" x14ac:dyDescent="0.3">
      <c r="C12" s="164"/>
      <c r="D12" s="165"/>
      <c r="E12" s="165"/>
      <c r="F12" s="165"/>
      <c r="G12" s="165"/>
      <c r="H12" s="165"/>
      <c r="I12" s="165"/>
      <c r="J12" s="165"/>
      <c r="K12" s="165"/>
      <c r="L12" s="165"/>
      <c r="M12" s="165"/>
      <c r="N12" s="165"/>
      <c r="O12" s="166"/>
    </row>
    <row r="13" spans="3:16" ht="24.75" customHeight="1" thickBot="1" x14ac:dyDescent="0.3">
      <c r="C13" s="170" t="s">
        <v>12</v>
      </c>
      <c r="D13" s="171"/>
      <c r="E13" s="171"/>
      <c r="F13" s="171"/>
      <c r="G13" s="171"/>
      <c r="H13" s="171"/>
      <c r="I13" s="171"/>
      <c r="J13" s="171"/>
      <c r="K13" s="171"/>
      <c r="L13" s="171"/>
      <c r="M13" s="171"/>
      <c r="N13" s="171"/>
      <c r="O13" s="172"/>
    </row>
    <row r="14" spans="3:16" ht="19.5" customHeight="1" x14ac:dyDescent="0.25">
      <c r="C14" s="153" t="s">
        <v>13</v>
      </c>
      <c r="D14" s="154"/>
      <c r="E14" s="154"/>
      <c r="F14" s="157"/>
      <c r="G14" s="157"/>
      <c r="H14" s="157"/>
      <c r="I14" s="157"/>
      <c r="J14" s="157"/>
      <c r="K14" s="157"/>
      <c r="L14" s="157"/>
      <c r="M14" s="157"/>
      <c r="N14" s="157"/>
      <c r="O14" s="158"/>
    </row>
    <row r="15" spans="3:16" ht="20.100000000000001" customHeight="1" x14ac:dyDescent="0.25">
      <c r="C15" s="153" t="s">
        <v>14</v>
      </c>
      <c r="D15" s="154"/>
      <c r="E15" s="154"/>
      <c r="F15" s="157"/>
      <c r="G15" s="157"/>
      <c r="H15" s="157"/>
      <c r="I15" s="157"/>
      <c r="J15" s="157"/>
      <c r="K15" s="157"/>
      <c r="L15" s="157"/>
      <c r="M15" s="157"/>
      <c r="N15" s="157"/>
      <c r="O15" s="158"/>
    </row>
    <row r="16" spans="3:16" ht="20.100000000000001" customHeight="1" x14ac:dyDescent="0.25">
      <c r="C16" s="153" t="s">
        <v>15</v>
      </c>
      <c r="D16" s="154"/>
      <c r="E16" s="194"/>
      <c r="F16" s="194"/>
      <c r="G16" s="194"/>
      <c r="H16" s="154" t="s">
        <v>16</v>
      </c>
      <c r="I16" s="154"/>
      <c r="J16" s="191"/>
      <c r="K16" s="192"/>
      <c r="L16" s="192"/>
      <c r="M16" s="192"/>
      <c r="N16" s="192"/>
      <c r="O16" s="193"/>
    </row>
    <row r="17" spans="3:15" ht="20.100000000000001" customHeight="1" x14ac:dyDescent="0.25">
      <c r="C17" s="153" t="s">
        <v>17</v>
      </c>
      <c r="D17" s="154"/>
      <c r="E17" s="197"/>
      <c r="F17" s="191"/>
      <c r="G17" s="191"/>
      <c r="H17" s="154" t="s">
        <v>18</v>
      </c>
      <c r="I17" s="154"/>
      <c r="J17" s="195"/>
      <c r="K17" s="195"/>
      <c r="L17" s="195"/>
      <c r="M17" s="195"/>
      <c r="N17" s="195"/>
      <c r="O17" s="196"/>
    </row>
    <row r="18" spans="3:15" ht="20.100000000000001" customHeight="1" x14ac:dyDescent="0.25">
      <c r="C18" s="153" t="s">
        <v>19</v>
      </c>
      <c r="D18" s="154"/>
      <c r="E18" s="198"/>
      <c r="F18" s="198"/>
      <c r="G18" s="198"/>
      <c r="H18" s="154" t="s">
        <v>20</v>
      </c>
      <c r="I18" s="154"/>
      <c r="J18" s="195"/>
      <c r="K18" s="195"/>
      <c r="L18" s="195"/>
      <c r="M18" s="195"/>
      <c r="N18" s="195"/>
      <c r="O18" s="196"/>
    </row>
    <row r="19" spans="3:15" ht="17.399999999999999" customHeight="1" x14ac:dyDescent="0.25">
      <c r="C19" s="153" t="s">
        <v>21</v>
      </c>
      <c r="D19" s="154"/>
      <c r="E19" s="55" t="s">
        <v>22</v>
      </c>
      <c r="F19" s="333" t="s">
        <v>23</v>
      </c>
      <c r="G19" s="334"/>
      <c r="H19" s="334"/>
      <c r="I19" s="334"/>
      <c r="J19" s="334"/>
      <c r="K19" s="334"/>
      <c r="L19" s="334"/>
      <c r="M19" s="334"/>
      <c r="N19" s="334"/>
      <c r="O19" s="335"/>
    </row>
    <row r="20" spans="3:15" ht="17.399999999999999" customHeight="1" x14ac:dyDescent="0.25">
      <c r="C20" s="153"/>
      <c r="D20" s="154"/>
      <c r="E20" s="55" t="s">
        <v>24</v>
      </c>
      <c r="F20" s="336" t="s">
        <v>23</v>
      </c>
      <c r="G20" s="195"/>
      <c r="H20" s="195"/>
      <c r="I20" s="195"/>
      <c r="J20" s="195"/>
      <c r="K20" s="195"/>
      <c r="L20" s="195"/>
      <c r="M20" s="195"/>
      <c r="N20" s="195"/>
      <c r="O20" s="196"/>
    </row>
    <row r="21" spans="3:15" ht="17.399999999999999" customHeight="1" thickBot="1" x14ac:dyDescent="0.3">
      <c r="C21" s="340"/>
      <c r="D21" s="341"/>
      <c r="E21" s="56" t="s">
        <v>25</v>
      </c>
      <c r="F21" s="337" t="s">
        <v>23</v>
      </c>
      <c r="G21" s="338"/>
      <c r="H21" s="338"/>
      <c r="I21" s="338"/>
      <c r="J21" s="338"/>
      <c r="K21" s="338"/>
      <c r="L21" s="338"/>
      <c r="M21" s="338"/>
      <c r="N21" s="338"/>
      <c r="O21" s="339"/>
    </row>
    <row r="22" spans="3:15" ht="6.75" customHeight="1" thickBot="1" x14ac:dyDescent="0.3">
      <c r="C22" s="64"/>
      <c r="D22" s="54"/>
      <c r="E22" s="54"/>
      <c r="F22" s="54"/>
      <c r="G22" s="54"/>
      <c r="H22" s="54"/>
      <c r="O22" s="99"/>
    </row>
    <row r="23" spans="3:15" ht="39.75" customHeight="1" thickBot="1" x14ac:dyDescent="0.3">
      <c r="C23" s="170" t="s">
        <v>26</v>
      </c>
      <c r="D23" s="171"/>
      <c r="E23" s="171"/>
      <c r="F23" s="171"/>
      <c r="G23" s="171"/>
      <c r="H23" s="171"/>
      <c r="I23" s="171"/>
      <c r="J23" s="171"/>
      <c r="K23" s="171"/>
      <c r="L23" s="171"/>
      <c r="M23" s="171"/>
      <c r="N23" s="171"/>
      <c r="O23" s="172"/>
    </row>
    <row r="24" spans="3:15" ht="6" customHeight="1" x14ac:dyDescent="0.25">
      <c r="C24" s="65"/>
      <c r="D24" s="6"/>
      <c r="E24" s="6"/>
      <c r="F24" s="6"/>
      <c r="G24" s="6"/>
      <c r="H24" s="6"/>
      <c r="I24" s="6"/>
      <c r="J24" s="6"/>
      <c r="K24" s="6"/>
      <c r="L24" s="6"/>
      <c r="M24" s="6"/>
      <c r="N24" s="6"/>
      <c r="O24" s="100"/>
    </row>
    <row r="25" spans="3:15" ht="21" customHeight="1" x14ac:dyDescent="0.25">
      <c r="C25" s="331" t="s">
        <v>27</v>
      </c>
      <c r="D25" s="332"/>
      <c r="E25" s="332"/>
      <c r="F25" s="342" t="s">
        <v>23</v>
      </c>
      <c r="G25" s="342"/>
      <c r="H25" s="342"/>
      <c r="I25" s="342"/>
      <c r="J25" s="342"/>
      <c r="K25" s="342"/>
      <c r="L25" s="342"/>
      <c r="M25" s="342"/>
      <c r="N25" s="342"/>
      <c r="O25" s="343"/>
    </row>
    <row r="26" spans="3:15" ht="21" customHeight="1" x14ac:dyDescent="0.25">
      <c r="C26" s="331" t="s">
        <v>28</v>
      </c>
      <c r="D26" s="332"/>
      <c r="E26" s="332"/>
      <c r="F26" s="342" t="s">
        <v>23</v>
      </c>
      <c r="G26" s="342"/>
      <c r="H26" s="342"/>
      <c r="I26" s="342"/>
      <c r="J26" s="342"/>
      <c r="K26" s="342"/>
      <c r="L26" s="342"/>
      <c r="M26" s="342"/>
      <c r="N26" s="342"/>
      <c r="O26" s="343"/>
    </row>
    <row r="27" spans="3:15" ht="8.25" customHeight="1" thickBot="1" x14ac:dyDescent="0.3">
      <c r="C27" s="164"/>
      <c r="D27" s="165"/>
      <c r="E27" s="165"/>
      <c r="F27" s="165"/>
      <c r="G27" s="165"/>
      <c r="H27" s="165"/>
      <c r="I27" s="165"/>
      <c r="J27" s="165"/>
      <c r="K27" s="165"/>
      <c r="L27" s="165"/>
      <c r="M27" s="165"/>
      <c r="N27" s="165"/>
      <c r="O27" s="166"/>
    </row>
    <row r="28" spans="3:15" ht="8.25" customHeight="1" thickBot="1" x14ac:dyDescent="0.3">
      <c r="C28" s="66"/>
      <c r="D28" s="12"/>
      <c r="E28" s="12"/>
      <c r="F28" s="12"/>
      <c r="G28" s="7"/>
      <c r="H28" s="7"/>
      <c r="I28" s="7"/>
      <c r="J28" s="7"/>
      <c r="K28" s="7"/>
      <c r="L28" s="7"/>
      <c r="M28" s="7"/>
      <c r="N28" s="7"/>
      <c r="O28" s="90"/>
    </row>
    <row r="29" spans="3:15" ht="30.75" customHeight="1" thickBot="1" x14ac:dyDescent="0.3">
      <c r="C29" s="180" t="s">
        <v>29</v>
      </c>
      <c r="D29" s="181"/>
      <c r="E29" s="181"/>
      <c r="F29" s="181"/>
      <c r="G29" s="181"/>
      <c r="H29" s="181"/>
      <c r="I29" s="182"/>
      <c r="J29" s="58" t="s">
        <v>30</v>
      </c>
      <c r="K29" s="188" t="s">
        <v>31</v>
      </c>
      <c r="L29" s="189"/>
      <c r="M29" s="189"/>
      <c r="N29" s="189"/>
      <c r="O29" s="190"/>
    </row>
    <row r="30" spans="3:15" ht="23.25" customHeight="1" x14ac:dyDescent="0.25">
      <c r="C30" s="176" t="s">
        <v>32</v>
      </c>
      <c r="D30" s="177"/>
      <c r="E30" s="177"/>
      <c r="F30" s="177"/>
      <c r="G30" s="177"/>
      <c r="H30" s="177"/>
      <c r="I30" s="177"/>
      <c r="J30" s="144"/>
      <c r="K30" s="324"/>
      <c r="L30" s="324"/>
      <c r="M30" s="324"/>
      <c r="N30" s="324"/>
      <c r="O30" s="325"/>
    </row>
    <row r="31" spans="3:15" ht="23.25" customHeight="1" x14ac:dyDescent="0.25">
      <c r="C31" s="178" t="s">
        <v>33</v>
      </c>
      <c r="D31" s="179"/>
      <c r="E31" s="179"/>
      <c r="F31" s="179"/>
      <c r="G31" s="179"/>
      <c r="H31" s="179"/>
      <c r="I31" s="179"/>
      <c r="J31" s="144"/>
      <c r="K31" s="183"/>
      <c r="L31" s="183"/>
      <c r="M31" s="183"/>
      <c r="N31" s="183"/>
      <c r="O31" s="184"/>
    </row>
    <row r="32" spans="3:15" ht="23.25" customHeight="1" x14ac:dyDescent="0.25">
      <c r="C32" s="173" t="s">
        <v>34</v>
      </c>
      <c r="D32" s="174"/>
      <c r="E32" s="174"/>
      <c r="F32" s="174"/>
      <c r="G32" s="174"/>
      <c r="H32" s="174"/>
      <c r="I32" s="175"/>
      <c r="J32" s="144"/>
      <c r="K32" s="183"/>
      <c r="L32" s="183"/>
      <c r="M32" s="183"/>
      <c r="N32" s="183"/>
      <c r="O32" s="184"/>
    </row>
    <row r="33" spans="1:18" ht="23.25" customHeight="1" x14ac:dyDescent="0.25">
      <c r="C33" s="173" t="s">
        <v>35</v>
      </c>
      <c r="D33" s="174"/>
      <c r="E33" s="174"/>
      <c r="F33" s="174"/>
      <c r="G33" s="174"/>
      <c r="H33" s="174"/>
      <c r="I33" s="175"/>
      <c r="J33" s="144"/>
      <c r="K33" s="183"/>
      <c r="L33" s="183"/>
      <c r="M33" s="183"/>
      <c r="N33" s="183"/>
      <c r="O33" s="184"/>
    </row>
    <row r="34" spans="1:18" ht="23.25" customHeight="1" x14ac:dyDescent="0.25">
      <c r="C34" s="173" t="s">
        <v>36</v>
      </c>
      <c r="D34" s="174"/>
      <c r="E34" s="174"/>
      <c r="F34" s="174"/>
      <c r="G34" s="174"/>
      <c r="H34" s="174"/>
      <c r="I34" s="175"/>
      <c r="J34" s="144"/>
      <c r="K34" s="183"/>
      <c r="L34" s="183"/>
      <c r="M34" s="183"/>
      <c r="N34" s="183"/>
      <c r="O34" s="184"/>
    </row>
    <row r="35" spans="1:18" ht="23.25" customHeight="1" x14ac:dyDescent="0.25">
      <c r="C35" s="173" t="s">
        <v>37</v>
      </c>
      <c r="D35" s="174"/>
      <c r="E35" s="174"/>
      <c r="F35" s="174"/>
      <c r="G35" s="174"/>
      <c r="H35" s="174"/>
      <c r="I35" s="175"/>
      <c r="J35" s="144"/>
      <c r="K35" s="183"/>
      <c r="L35" s="183"/>
      <c r="M35" s="183"/>
      <c r="N35" s="183"/>
      <c r="O35" s="184"/>
    </row>
    <row r="36" spans="1:18" ht="23.25" customHeight="1" x14ac:dyDescent="0.25">
      <c r="C36" s="173" t="s">
        <v>38</v>
      </c>
      <c r="D36" s="174"/>
      <c r="E36" s="174"/>
      <c r="F36" s="174"/>
      <c r="G36" s="174"/>
      <c r="H36" s="174"/>
      <c r="I36" s="175"/>
      <c r="J36" s="144"/>
      <c r="K36" s="183"/>
      <c r="L36" s="183"/>
      <c r="M36" s="183"/>
      <c r="N36" s="183"/>
      <c r="O36" s="184"/>
    </row>
    <row r="37" spans="1:18" ht="45" customHeight="1" x14ac:dyDescent="0.25">
      <c r="C37" s="173" t="s">
        <v>39</v>
      </c>
      <c r="D37" s="174"/>
      <c r="E37" s="174"/>
      <c r="F37" s="174"/>
      <c r="G37" s="174"/>
      <c r="H37" s="174"/>
      <c r="I37" s="175"/>
      <c r="J37" s="144"/>
      <c r="K37" s="185"/>
      <c r="L37" s="186"/>
      <c r="M37" s="186"/>
      <c r="N37" s="186"/>
      <c r="O37" s="187"/>
    </row>
    <row r="38" spans="1:18" ht="6" customHeight="1" thickBot="1" x14ac:dyDescent="0.3">
      <c r="C38" s="276"/>
      <c r="D38" s="277"/>
      <c r="E38" s="277"/>
      <c r="F38" s="277"/>
      <c r="G38" s="277"/>
      <c r="H38" s="277"/>
      <c r="I38" s="277"/>
      <c r="J38" s="277"/>
      <c r="K38" s="277"/>
      <c r="L38" s="277"/>
      <c r="M38" s="277"/>
      <c r="N38" s="277"/>
      <c r="O38" s="278"/>
    </row>
    <row r="39" spans="1:18" ht="6.75" customHeight="1" thickBot="1" x14ac:dyDescent="0.3">
      <c r="C39" s="145"/>
      <c r="D39" s="146"/>
      <c r="E39" s="146"/>
      <c r="F39" s="146"/>
      <c r="G39" s="146"/>
      <c r="H39" s="146"/>
      <c r="I39" s="146"/>
      <c r="J39" s="146"/>
      <c r="K39" s="146"/>
      <c r="L39" s="146"/>
      <c r="M39" s="146"/>
      <c r="N39" s="146"/>
      <c r="O39" s="91"/>
    </row>
    <row r="40" spans="1:18" ht="39.75" customHeight="1" thickBot="1" x14ac:dyDescent="0.3">
      <c r="C40" s="161" t="s">
        <v>40</v>
      </c>
      <c r="D40" s="162"/>
      <c r="E40" s="162"/>
      <c r="F40" s="162"/>
      <c r="G40" s="162"/>
      <c r="H40" s="162"/>
      <c r="I40" s="162"/>
      <c r="J40" s="162"/>
      <c r="K40" s="162"/>
      <c r="L40" s="162"/>
      <c r="M40" s="162"/>
      <c r="N40" s="162"/>
      <c r="O40" s="163"/>
    </row>
    <row r="41" spans="1:18" s="13" customFormat="1" ht="102.75" customHeight="1" x14ac:dyDescent="0.25">
      <c r="C41" s="270" t="s">
        <v>41</v>
      </c>
      <c r="D41" s="271"/>
      <c r="E41" s="271"/>
      <c r="F41" s="271"/>
      <c r="G41" s="271"/>
      <c r="H41" s="271"/>
      <c r="I41" s="271"/>
      <c r="J41" s="271"/>
      <c r="K41" s="271"/>
      <c r="L41" s="271"/>
      <c r="M41" s="271"/>
      <c r="N41" s="271"/>
      <c r="O41" s="272"/>
    </row>
    <row r="42" spans="1:18" s="13" customFormat="1" ht="7.5" customHeight="1" x14ac:dyDescent="0.25">
      <c r="C42" s="273"/>
      <c r="D42" s="274"/>
      <c r="E42" s="274"/>
      <c r="F42" s="274"/>
      <c r="G42" s="274"/>
      <c r="H42" s="274"/>
      <c r="I42" s="274"/>
      <c r="J42" s="274"/>
      <c r="K42" s="274"/>
      <c r="L42" s="274"/>
      <c r="M42" s="274"/>
      <c r="N42" s="274"/>
      <c r="O42" s="275"/>
    </row>
    <row r="43" spans="1:18" s="13" customFormat="1" ht="15.75" customHeight="1" x14ac:dyDescent="0.25">
      <c r="C43" s="328" t="s">
        <v>42</v>
      </c>
      <c r="D43" s="328"/>
      <c r="E43" s="328"/>
      <c r="F43" s="328"/>
      <c r="G43" s="328"/>
      <c r="H43" s="328"/>
      <c r="I43" s="328"/>
      <c r="J43" s="328"/>
      <c r="K43" s="216" t="s">
        <v>43</v>
      </c>
      <c r="L43" s="217"/>
      <c r="M43" s="218"/>
      <c r="N43" s="315" t="s">
        <v>44</v>
      </c>
      <c r="O43" s="315" t="s">
        <v>45</v>
      </c>
    </row>
    <row r="44" spans="1:18" ht="15" x14ac:dyDescent="0.25">
      <c r="C44" s="328"/>
      <c r="D44" s="328"/>
      <c r="E44" s="328"/>
      <c r="F44" s="328"/>
      <c r="G44" s="328"/>
      <c r="H44" s="328"/>
      <c r="I44" s="328"/>
      <c r="J44" s="328"/>
      <c r="K44" s="219"/>
      <c r="L44" s="220"/>
      <c r="M44" s="221"/>
      <c r="N44" s="315"/>
      <c r="O44" s="315"/>
    </row>
    <row r="45" spans="1:18" x14ac:dyDescent="0.25">
      <c r="C45" s="269" t="s">
        <v>46</v>
      </c>
      <c r="D45" s="269"/>
      <c r="E45" s="269"/>
      <c r="F45" s="269"/>
      <c r="G45" s="269" t="s">
        <v>47</v>
      </c>
      <c r="H45" s="269"/>
      <c r="I45" s="269"/>
      <c r="J45" s="269"/>
      <c r="K45" s="222"/>
      <c r="L45" s="223"/>
      <c r="M45" s="224"/>
      <c r="N45" s="315"/>
      <c r="O45" s="315"/>
      <c r="P45" s="84" t="s">
        <v>48</v>
      </c>
      <c r="Q45" s="84" t="s">
        <v>49</v>
      </c>
      <c r="R45" s="84" t="s">
        <v>50</v>
      </c>
    </row>
    <row r="46" spans="1:18" ht="31.5" customHeight="1" x14ac:dyDescent="0.25">
      <c r="A46" s="345" t="s">
        <v>42</v>
      </c>
      <c r="B46" s="344" t="s">
        <v>51</v>
      </c>
      <c r="C46" s="265" t="s">
        <v>52</v>
      </c>
      <c r="D46" s="266"/>
      <c r="E46" s="266"/>
      <c r="F46" s="266"/>
      <c r="G46" s="266"/>
      <c r="H46" s="266"/>
      <c r="I46" s="266"/>
      <c r="J46" s="266"/>
      <c r="K46" s="225" t="str">
        <f>+IF($F$9="Proveedor",P46,IF($F$9="Contratista",Q46,IF($F$9="Contratista con operaciones dentro de las instalaciones de ManpowerGroup",R46," ")))</f>
        <v>N/A</v>
      </c>
      <c r="L46" s="226"/>
      <c r="M46" s="227"/>
      <c r="N46" s="60" t="str">
        <f>+IF(K46="SI",2,"N/A")</f>
        <v>N/A</v>
      </c>
      <c r="O46" s="92"/>
      <c r="P46" s="5" t="s">
        <v>53</v>
      </c>
      <c r="Q46" s="5" t="s">
        <v>53</v>
      </c>
      <c r="R46" s="5" t="s">
        <v>54</v>
      </c>
    </row>
    <row r="47" spans="1:18" ht="37.5" customHeight="1" x14ac:dyDescent="0.25">
      <c r="A47" s="345"/>
      <c r="B47" s="344"/>
      <c r="C47" s="265" t="s">
        <v>55</v>
      </c>
      <c r="D47" s="266"/>
      <c r="E47" s="266"/>
      <c r="F47" s="266"/>
      <c r="G47" s="266"/>
      <c r="H47" s="266"/>
      <c r="I47" s="266"/>
      <c r="J47" s="266"/>
      <c r="K47" s="225" t="str">
        <f t="shared" ref="K47:K54" si="0">+IF($F$9="Proveedor",P47,IF($F$9="Contratista",Q47,IF($F$9="Contratista con operaciones dentro de las instalaciones de ManpowerGroup",R47," ")))</f>
        <v>N/A</v>
      </c>
      <c r="L47" s="226"/>
      <c r="M47" s="227"/>
      <c r="N47" s="60" t="str">
        <f>+IF(K47="SI",4,"N/A")</f>
        <v>N/A</v>
      </c>
      <c r="O47" s="92"/>
      <c r="P47" s="5" t="s">
        <v>53</v>
      </c>
      <c r="Q47" s="5" t="s">
        <v>53</v>
      </c>
      <c r="R47" s="5" t="s">
        <v>54</v>
      </c>
    </row>
    <row r="48" spans="1:18" ht="65.25" customHeight="1" x14ac:dyDescent="0.25">
      <c r="A48" s="345"/>
      <c r="B48" s="344"/>
      <c r="C48" s="265" t="s">
        <v>56</v>
      </c>
      <c r="D48" s="266"/>
      <c r="E48" s="266"/>
      <c r="F48" s="266"/>
      <c r="G48" s="266"/>
      <c r="H48" s="266"/>
      <c r="I48" s="266"/>
      <c r="J48" s="266"/>
      <c r="K48" s="225" t="str">
        <f t="shared" si="0"/>
        <v>N/A</v>
      </c>
      <c r="L48" s="226"/>
      <c r="M48" s="227"/>
      <c r="N48" s="60" t="str">
        <f>+IF(K48="SI",2,"N/A")</f>
        <v>N/A</v>
      </c>
      <c r="O48" s="92"/>
      <c r="P48" s="5" t="s">
        <v>53</v>
      </c>
      <c r="Q48" s="5" t="s">
        <v>54</v>
      </c>
      <c r="R48" s="5" t="s">
        <v>54</v>
      </c>
    </row>
    <row r="49" spans="1:18" ht="51" customHeight="1" x14ac:dyDescent="0.25">
      <c r="A49" s="345"/>
      <c r="B49" s="344"/>
      <c r="C49" s="265" t="s">
        <v>57</v>
      </c>
      <c r="D49" s="266"/>
      <c r="E49" s="266"/>
      <c r="F49" s="266"/>
      <c r="G49" s="266"/>
      <c r="H49" s="266"/>
      <c r="I49" s="266"/>
      <c r="J49" s="266"/>
      <c r="K49" s="225" t="str">
        <f t="shared" ref="K49" si="1">+IF($F$9="Proveedor",P49,IF($F$9="Contratista",Q49,IF($F$9="Contratista con operaciones dentro de las instalaciones de ManpowerGroup",R49," ")))</f>
        <v>SI</v>
      </c>
      <c r="L49" s="226"/>
      <c r="M49" s="227"/>
      <c r="N49" s="60">
        <f>+IF(K49="SI",4,"N/A")</f>
        <v>4</v>
      </c>
      <c r="O49" s="85"/>
      <c r="P49" s="5" t="s">
        <v>54</v>
      </c>
      <c r="Q49" s="5" t="s">
        <v>54</v>
      </c>
      <c r="R49" s="5" t="s">
        <v>54</v>
      </c>
    </row>
    <row r="50" spans="1:18" ht="66" customHeight="1" x14ac:dyDescent="0.25">
      <c r="A50" s="345"/>
      <c r="B50" s="344"/>
      <c r="C50" s="265" t="s">
        <v>58</v>
      </c>
      <c r="D50" s="266"/>
      <c r="E50" s="266"/>
      <c r="F50" s="266"/>
      <c r="G50" s="266"/>
      <c r="H50" s="266"/>
      <c r="I50" s="266"/>
      <c r="J50" s="266"/>
      <c r="K50" s="225" t="str">
        <f t="shared" si="0"/>
        <v>N/A</v>
      </c>
      <c r="L50" s="226"/>
      <c r="M50" s="227"/>
      <c r="N50" s="60" t="str">
        <f>+IF(K50="SI",4,"N/A")</f>
        <v>N/A</v>
      </c>
      <c r="O50" s="92"/>
      <c r="P50" s="5" t="s">
        <v>53</v>
      </c>
      <c r="Q50" s="5" t="s">
        <v>54</v>
      </c>
      <c r="R50" s="5" t="s">
        <v>54</v>
      </c>
    </row>
    <row r="51" spans="1:18" ht="39.75" customHeight="1" x14ac:dyDescent="0.25">
      <c r="A51" s="345"/>
      <c r="B51" s="344"/>
      <c r="C51" s="322" t="s">
        <v>59</v>
      </c>
      <c r="D51" s="323"/>
      <c r="E51" s="323"/>
      <c r="F51" s="323"/>
      <c r="G51" s="323"/>
      <c r="H51" s="323"/>
      <c r="I51" s="323"/>
      <c r="J51" s="323"/>
      <c r="K51" s="225" t="str">
        <f t="shared" si="0"/>
        <v>SI</v>
      </c>
      <c r="L51" s="226"/>
      <c r="M51" s="227"/>
      <c r="N51" s="60">
        <f>+IF(K51="SI",5,"N/A")</f>
        <v>5</v>
      </c>
      <c r="O51" s="60">
        <v>5</v>
      </c>
      <c r="P51" s="5" t="s">
        <v>54</v>
      </c>
      <c r="Q51" s="5" t="s">
        <v>54</v>
      </c>
      <c r="R51" s="5" t="s">
        <v>54</v>
      </c>
    </row>
    <row r="52" spans="1:18" ht="51.75" customHeight="1" x14ac:dyDescent="0.25">
      <c r="A52" s="345"/>
      <c r="B52" s="344"/>
      <c r="C52" s="265" t="s">
        <v>60</v>
      </c>
      <c r="D52" s="266"/>
      <c r="E52" s="266"/>
      <c r="F52" s="266"/>
      <c r="G52" s="266"/>
      <c r="H52" s="266"/>
      <c r="I52" s="266"/>
      <c r="J52" s="266"/>
      <c r="K52" s="225" t="str">
        <f t="shared" si="0"/>
        <v>SI</v>
      </c>
      <c r="L52" s="226"/>
      <c r="M52" s="227"/>
      <c r="N52" s="60">
        <f>+IF(K52="SI",5,"N/A")</f>
        <v>5</v>
      </c>
      <c r="O52" s="85"/>
      <c r="P52" s="5" t="s">
        <v>54</v>
      </c>
      <c r="Q52" s="5" t="s">
        <v>54</v>
      </c>
      <c r="R52" s="5" t="s">
        <v>54</v>
      </c>
    </row>
    <row r="53" spans="1:18" ht="51.75" customHeight="1" x14ac:dyDescent="0.25">
      <c r="A53" s="345"/>
      <c r="B53" s="346" t="s">
        <v>61</v>
      </c>
      <c r="C53" s="267" t="s">
        <v>62</v>
      </c>
      <c r="D53" s="268"/>
      <c r="E53" s="268"/>
      <c r="F53" s="268"/>
      <c r="G53" s="268" t="s">
        <v>63</v>
      </c>
      <c r="H53" s="268"/>
      <c r="I53" s="268"/>
      <c r="J53" s="268"/>
      <c r="K53" s="104"/>
      <c r="L53" s="105"/>
      <c r="M53" s="106"/>
      <c r="N53" s="60"/>
      <c r="O53" s="85"/>
    </row>
    <row r="54" spans="1:18" ht="31.95" customHeight="1" x14ac:dyDescent="0.25">
      <c r="A54" s="345"/>
      <c r="B54" s="347"/>
      <c r="C54" s="267" t="s">
        <v>64</v>
      </c>
      <c r="D54" s="268"/>
      <c r="E54" s="268"/>
      <c r="F54" s="268"/>
      <c r="G54" s="268" t="s">
        <v>65</v>
      </c>
      <c r="H54" s="268"/>
      <c r="I54" s="268"/>
      <c r="J54" s="268"/>
      <c r="K54" s="225" t="str">
        <f t="shared" si="0"/>
        <v>SI</v>
      </c>
      <c r="L54" s="226"/>
      <c r="M54" s="227"/>
      <c r="N54" s="60">
        <f>+IF(K54="SI",9,"N/A")</f>
        <v>9</v>
      </c>
      <c r="O54" s="85"/>
      <c r="P54" s="5" t="s">
        <v>54</v>
      </c>
      <c r="Q54" s="5" t="s">
        <v>54</v>
      </c>
      <c r="R54" s="5" t="s">
        <v>54</v>
      </c>
    </row>
    <row r="55" spans="1:18" ht="27" customHeight="1" x14ac:dyDescent="0.25">
      <c r="A55" s="345"/>
      <c r="B55" s="110"/>
      <c r="K55" s="225" t="str">
        <f t="shared" ref="K55" si="2">+IF($F$9="Proveedor",P55,IF($F$9="Contratista",Q55,IF($F$9="Contratista con operaciones dentro de las instalaciones de ManpowerGroup",R55," ")))</f>
        <v>SI</v>
      </c>
      <c r="L55" s="226"/>
      <c r="M55" s="227"/>
      <c r="N55" s="60">
        <f>+IF(K55="SI",9,"N/A")</f>
        <v>9</v>
      </c>
      <c r="O55" s="85"/>
      <c r="P55" s="5" t="s">
        <v>54</v>
      </c>
      <c r="Q55" s="5" t="s">
        <v>54</v>
      </c>
      <c r="R55" s="5" t="s">
        <v>54</v>
      </c>
    </row>
    <row r="56" spans="1:18" ht="15" customHeight="1" x14ac:dyDescent="0.25">
      <c r="C56" s="67"/>
      <c r="D56" s="14"/>
      <c r="E56" s="14"/>
      <c r="F56" s="14"/>
      <c r="G56" s="14"/>
      <c r="H56" s="14"/>
      <c r="I56" s="14"/>
      <c r="K56" s="16"/>
      <c r="L56" s="16"/>
      <c r="M56" s="16"/>
      <c r="N56" s="61">
        <f>SUM(N46:N55)</f>
        <v>32</v>
      </c>
      <c r="O56" s="61">
        <f>SUM(O46:O55)</f>
        <v>5</v>
      </c>
    </row>
    <row r="57" spans="1:18" ht="15" x14ac:dyDescent="0.25">
      <c r="C57" s="348" t="s">
        <v>66</v>
      </c>
      <c r="D57" s="349"/>
      <c r="E57" s="349"/>
      <c r="F57" s="349"/>
      <c r="G57" s="349"/>
      <c r="H57" s="349"/>
      <c r="I57" s="349"/>
      <c r="J57" s="349"/>
      <c r="K57" s="349"/>
      <c r="L57" s="349"/>
      <c r="M57" s="349"/>
      <c r="N57" s="204">
        <f>O56/N56</f>
        <v>0.15625</v>
      </c>
      <c r="O57" s="204"/>
    </row>
    <row r="58" spans="1:18" s="13" customFormat="1" ht="8.25" customHeight="1" x14ac:dyDescent="0.25">
      <c r="C58" s="68"/>
      <c r="D58" s="17"/>
      <c r="E58" s="17"/>
      <c r="F58" s="17"/>
      <c r="G58" s="17"/>
      <c r="H58" s="17"/>
      <c r="I58" s="17"/>
      <c r="K58" s="16"/>
      <c r="L58" s="16"/>
      <c r="M58" s="16"/>
      <c r="N58" s="15"/>
      <c r="O58" s="69"/>
    </row>
    <row r="59" spans="1:18" ht="15" customHeight="1" x14ac:dyDescent="0.25">
      <c r="C59" s="229" t="s">
        <v>67</v>
      </c>
      <c r="D59" s="229"/>
      <c r="E59" s="229"/>
      <c r="F59" s="229"/>
      <c r="G59" s="229"/>
      <c r="H59" s="229"/>
      <c r="I59" s="229"/>
      <c r="J59" s="229"/>
      <c r="K59" s="216" t="s">
        <v>43</v>
      </c>
      <c r="L59" s="217"/>
      <c r="M59" s="218"/>
      <c r="N59" s="315" t="s">
        <v>44</v>
      </c>
      <c r="O59" s="315" t="s">
        <v>45</v>
      </c>
    </row>
    <row r="60" spans="1:18" ht="15" x14ac:dyDescent="0.25">
      <c r="C60" s="229"/>
      <c r="D60" s="229"/>
      <c r="E60" s="229"/>
      <c r="F60" s="229"/>
      <c r="G60" s="229"/>
      <c r="H60" s="229"/>
      <c r="I60" s="229"/>
      <c r="J60" s="229"/>
      <c r="K60" s="219"/>
      <c r="L60" s="220"/>
      <c r="M60" s="221"/>
      <c r="N60" s="315"/>
      <c r="O60" s="315"/>
    </row>
    <row r="61" spans="1:18" ht="15" x14ac:dyDescent="0.25">
      <c r="C61" s="269" t="s">
        <v>46</v>
      </c>
      <c r="D61" s="269"/>
      <c r="E61" s="269"/>
      <c r="F61" s="269"/>
      <c r="G61" s="269" t="s">
        <v>47</v>
      </c>
      <c r="H61" s="269"/>
      <c r="I61" s="269"/>
      <c r="J61" s="269"/>
      <c r="K61" s="222"/>
      <c r="L61" s="223"/>
      <c r="M61" s="224"/>
      <c r="N61" s="315"/>
      <c r="O61" s="315"/>
    </row>
    <row r="62" spans="1:18" ht="76.5" customHeight="1" x14ac:dyDescent="0.25">
      <c r="C62" s="210" t="s">
        <v>68</v>
      </c>
      <c r="D62" s="210"/>
      <c r="E62" s="210"/>
      <c r="F62" s="210"/>
      <c r="G62" s="210" t="s">
        <v>69</v>
      </c>
      <c r="H62" s="210"/>
      <c r="I62" s="210"/>
      <c r="J62" s="210"/>
      <c r="K62" s="225" t="str">
        <f>+IF($F$9="Proveedor",P62,IF($F$9="Contratista",Q62,IF($F$9="Contratista con operaciones dentro de las instalaciones de ManpowerGroup",R62," ")))</f>
        <v>SI</v>
      </c>
      <c r="L62" s="226"/>
      <c r="M62" s="227"/>
      <c r="N62" s="60">
        <v>4</v>
      </c>
      <c r="O62" s="85"/>
      <c r="P62" s="5" t="s">
        <v>54</v>
      </c>
      <c r="Q62" s="5" t="s">
        <v>54</v>
      </c>
      <c r="R62" s="5" t="s">
        <v>54</v>
      </c>
    </row>
    <row r="63" spans="1:18" ht="32.25" customHeight="1" x14ac:dyDescent="0.25">
      <c r="C63" s="210" t="s">
        <v>70</v>
      </c>
      <c r="D63" s="210"/>
      <c r="E63" s="210"/>
      <c r="F63" s="210"/>
      <c r="G63" s="210" t="s">
        <v>71</v>
      </c>
      <c r="H63" s="210"/>
      <c r="I63" s="210"/>
      <c r="J63" s="210"/>
      <c r="K63" s="225" t="str">
        <f t="shared" ref="K63:K71" si="3">+IF($F$9="Proveedor",P63,IF($F$9="Contratista",Q63,IF($F$9="Contratista con operaciones dentro de las instalaciones de ManpowerGroup",R63," ")))</f>
        <v>SI</v>
      </c>
      <c r="L63" s="226"/>
      <c r="M63" s="227"/>
      <c r="N63" s="60">
        <v>5</v>
      </c>
      <c r="O63" s="85"/>
      <c r="P63" s="5" t="s">
        <v>54</v>
      </c>
      <c r="Q63" s="5" t="s">
        <v>54</v>
      </c>
      <c r="R63" s="5" t="s">
        <v>54</v>
      </c>
    </row>
    <row r="64" spans="1:18" ht="44.25" customHeight="1" x14ac:dyDescent="0.25">
      <c r="C64" s="210" t="s">
        <v>72</v>
      </c>
      <c r="D64" s="210"/>
      <c r="E64" s="210"/>
      <c r="F64" s="210"/>
      <c r="G64" s="210" t="s">
        <v>73</v>
      </c>
      <c r="H64" s="210"/>
      <c r="I64" s="210"/>
      <c r="J64" s="210"/>
      <c r="K64" s="225" t="str">
        <f t="shared" si="3"/>
        <v>SI</v>
      </c>
      <c r="L64" s="226"/>
      <c r="M64" s="227"/>
      <c r="N64" s="60">
        <f>+IF(K64="SI",3,"N/A")</f>
        <v>3</v>
      </c>
      <c r="O64" s="85"/>
      <c r="P64" s="5" t="s">
        <v>54</v>
      </c>
      <c r="Q64" s="5" t="s">
        <v>54</v>
      </c>
      <c r="R64" s="5" t="s">
        <v>53</v>
      </c>
    </row>
    <row r="65" spans="3:18" s="109" customFormat="1" ht="32.25" customHeight="1" x14ac:dyDescent="0.25">
      <c r="C65" s="211" t="s">
        <v>74</v>
      </c>
      <c r="D65" s="211"/>
      <c r="E65" s="211"/>
      <c r="F65" s="211"/>
      <c r="G65" s="242" t="s">
        <v>75</v>
      </c>
      <c r="H65" s="243"/>
      <c r="I65" s="243"/>
      <c r="J65" s="244"/>
      <c r="K65" s="213" t="str">
        <f t="shared" si="3"/>
        <v>SI</v>
      </c>
      <c r="L65" s="214"/>
      <c r="M65" s="215"/>
      <c r="N65" s="107">
        <v>4</v>
      </c>
      <c r="O65" s="108"/>
      <c r="P65" s="109" t="s">
        <v>54</v>
      </c>
      <c r="Q65" s="109" t="s">
        <v>54</v>
      </c>
      <c r="R65" s="109" t="s">
        <v>54</v>
      </c>
    </row>
    <row r="66" spans="3:18" s="109" customFormat="1" ht="41.25" customHeight="1" x14ac:dyDescent="0.25">
      <c r="C66" s="211" t="s">
        <v>76</v>
      </c>
      <c r="D66" s="211"/>
      <c r="E66" s="211"/>
      <c r="F66" s="211"/>
      <c r="G66" s="211" t="s">
        <v>77</v>
      </c>
      <c r="H66" s="211"/>
      <c r="I66" s="211"/>
      <c r="J66" s="211"/>
      <c r="K66" s="213" t="str">
        <f t="shared" si="3"/>
        <v>SI</v>
      </c>
      <c r="L66" s="214"/>
      <c r="M66" s="215"/>
      <c r="N66" s="107">
        <v>4</v>
      </c>
      <c r="O66" s="108"/>
      <c r="P66" s="109" t="s">
        <v>54</v>
      </c>
      <c r="Q66" s="109" t="s">
        <v>54</v>
      </c>
      <c r="R66" s="109" t="s">
        <v>54</v>
      </c>
    </row>
    <row r="67" spans="3:18" ht="45" customHeight="1" x14ac:dyDescent="0.25">
      <c r="C67" s="210" t="s">
        <v>78</v>
      </c>
      <c r="D67" s="210"/>
      <c r="E67" s="210"/>
      <c r="F67" s="210"/>
      <c r="G67" s="210" t="s">
        <v>79</v>
      </c>
      <c r="H67" s="210"/>
      <c r="I67" s="210"/>
      <c r="J67" s="210"/>
      <c r="K67" s="225" t="str">
        <f t="shared" si="3"/>
        <v>SI</v>
      </c>
      <c r="L67" s="226"/>
      <c r="M67" s="227"/>
      <c r="N67" s="60">
        <v>4</v>
      </c>
      <c r="O67" s="85"/>
      <c r="P67" s="5" t="s">
        <v>54</v>
      </c>
      <c r="Q67" s="5" t="s">
        <v>54</v>
      </c>
      <c r="R67" s="5" t="s">
        <v>54</v>
      </c>
    </row>
    <row r="68" spans="3:18" s="109" customFormat="1" ht="54.75" customHeight="1" x14ac:dyDescent="0.25">
      <c r="C68" s="211" t="s">
        <v>80</v>
      </c>
      <c r="D68" s="211"/>
      <c r="E68" s="211"/>
      <c r="F68" s="211"/>
      <c r="G68" s="211" t="s">
        <v>81</v>
      </c>
      <c r="H68" s="211"/>
      <c r="I68" s="211"/>
      <c r="J68" s="211"/>
      <c r="K68" s="213" t="str">
        <f t="shared" si="3"/>
        <v>SI</v>
      </c>
      <c r="L68" s="214"/>
      <c r="M68" s="215"/>
      <c r="N68" s="107">
        <v>3</v>
      </c>
      <c r="O68" s="108"/>
      <c r="P68" s="109" t="s">
        <v>54</v>
      </c>
      <c r="Q68" s="109" t="s">
        <v>54</v>
      </c>
      <c r="R68" s="109" t="s">
        <v>54</v>
      </c>
    </row>
    <row r="69" spans="3:18" ht="48" customHeight="1" x14ac:dyDescent="0.25">
      <c r="C69" s="210" t="s">
        <v>82</v>
      </c>
      <c r="D69" s="210"/>
      <c r="E69" s="210"/>
      <c r="F69" s="210"/>
      <c r="G69" s="210" t="s">
        <v>83</v>
      </c>
      <c r="H69" s="210"/>
      <c r="I69" s="210"/>
      <c r="J69" s="210"/>
      <c r="K69" s="225" t="str">
        <f t="shared" si="3"/>
        <v>SI</v>
      </c>
      <c r="L69" s="226"/>
      <c r="M69" s="227"/>
      <c r="N69" s="60">
        <v>4</v>
      </c>
      <c r="O69" s="85"/>
      <c r="P69" s="5" t="s">
        <v>54</v>
      </c>
      <c r="Q69" s="5" t="s">
        <v>54</v>
      </c>
      <c r="R69" s="5" t="s">
        <v>54</v>
      </c>
    </row>
    <row r="70" spans="3:18" ht="43.5" customHeight="1" x14ac:dyDescent="0.25">
      <c r="C70" s="210" t="s">
        <v>84</v>
      </c>
      <c r="D70" s="210"/>
      <c r="E70" s="210"/>
      <c r="F70" s="210"/>
      <c r="G70" s="210" t="s">
        <v>85</v>
      </c>
      <c r="H70" s="210"/>
      <c r="I70" s="210"/>
      <c r="J70" s="210"/>
      <c r="K70" s="225" t="str">
        <f t="shared" si="3"/>
        <v>SI</v>
      </c>
      <c r="L70" s="226"/>
      <c r="M70" s="227"/>
      <c r="N70" s="60">
        <v>4</v>
      </c>
      <c r="O70" s="85"/>
      <c r="P70" s="5" t="s">
        <v>54</v>
      </c>
      <c r="Q70" s="5" t="s">
        <v>54</v>
      </c>
      <c r="R70" s="5" t="s">
        <v>54</v>
      </c>
    </row>
    <row r="71" spans="3:18" s="109" customFormat="1" ht="72" customHeight="1" x14ac:dyDescent="0.25">
      <c r="C71" s="211" t="s">
        <v>86</v>
      </c>
      <c r="D71" s="211"/>
      <c r="E71" s="211"/>
      <c r="F71" s="211"/>
      <c r="G71" s="211" t="s">
        <v>87</v>
      </c>
      <c r="H71" s="211"/>
      <c r="I71" s="211"/>
      <c r="J71" s="211"/>
      <c r="K71" s="213" t="str">
        <f t="shared" si="3"/>
        <v>SI</v>
      </c>
      <c r="L71" s="214"/>
      <c r="M71" s="215"/>
      <c r="N71" s="107">
        <v>5</v>
      </c>
      <c r="O71" s="108">
        <v>5</v>
      </c>
      <c r="P71" s="109" t="s">
        <v>54</v>
      </c>
      <c r="Q71" s="109" t="s">
        <v>54</v>
      </c>
      <c r="R71" s="109" t="s">
        <v>54</v>
      </c>
    </row>
    <row r="72" spans="3:18" ht="15" x14ac:dyDescent="0.25">
      <c r="C72" s="67"/>
      <c r="D72" s="14"/>
      <c r="E72" s="14"/>
      <c r="F72" s="14"/>
      <c r="G72" s="14"/>
      <c r="H72" s="14"/>
      <c r="I72" s="14"/>
      <c r="K72" s="16"/>
      <c r="L72" s="16"/>
      <c r="M72" s="16"/>
      <c r="N72" s="61">
        <f>SUM(N62:N71)</f>
        <v>40</v>
      </c>
      <c r="O72" s="61">
        <f>SUM(O62:O71)</f>
        <v>5</v>
      </c>
    </row>
    <row r="73" spans="3:18" ht="15" x14ac:dyDescent="0.25">
      <c r="C73" s="212" t="s">
        <v>88</v>
      </c>
      <c r="D73" s="212"/>
      <c r="E73" s="212"/>
      <c r="F73" s="212"/>
      <c r="G73" s="212"/>
      <c r="H73" s="212"/>
      <c r="I73" s="212"/>
      <c r="J73" s="212"/>
      <c r="K73" s="212"/>
      <c r="L73" s="212"/>
      <c r="M73" s="212"/>
      <c r="N73" s="204">
        <f>O72/N72</f>
        <v>0.125</v>
      </c>
      <c r="O73" s="204"/>
    </row>
    <row r="74" spans="3:18" ht="11.25" customHeight="1" x14ac:dyDescent="0.25">
      <c r="C74" s="67"/>
      <c r="D74" s="14"/>
      <c r="E74" s="14"/>
      <c r="F74" s="14"/>
      <c r="G74" s="14"/>
      <c r="H74" s="14"/>
      <c r="I74" s="14"/>
      <c r="K74" s="16"/>
      <c r="L74" s="16"/>
      <c r="M74" s="16"/>
      <c r="N74" s="15"/>
      <c r="O74" s="69"/>
    </row>
    <row r="75" spans="3:18" ht="15" customHeight="1" x14ac:dyDescent="0.25">
      <c r="C75" s="229" t="s">
        <v>89</v>
      </c>
      <c r="D75" s="229"/>
      <c r="E75" s="229"/>
      <c r="F75" s="229"/>
      <c r="G75" s="229"/>
      <c r="H75" s="229"/>
      <c r="I75" s="229"/>
      <c r="J75" s="229"/>
      <c r="K75" s="216" t="s">
        <v>43</v>
      </c>
      <c r="L75" s="217"/>
      <c r="M75" s="218"/>
      <c r="N75" s="311" t="s">
        <v>44</v>
      </c>
      <c r="O75" s="311" t="s">
        <v>45</v>
      </c>
    </row>
    <row r="76" spans="3:18" ht="15" x14ac:dyDescent="0.25">
      <c r="C76" s="229"/>
      <c r="D76" s="229"/>
      <c r="E76" s="229"/>
      <c r="F76" s="229"/>
      <c r="G76" s="229"/>
      <c r="H76" s="229"/>
      <c r="I76" s="229"/>
      <c r="J76" s="229"/>
      <c r="K76" s="219"/>
      <c r="L76" s="220"/>
      <c r="M76" s="221"/>
      <c r="N76" s="312"/>
      <c r="O76" s="312"/>
    </row>
    <row r="77" spans="3:18" ht="15" x14ac:dyDescent="0.25">
      <c r="C77" s="269" t="s">
        <v>46</v>
      </c>
      <c r="D77" s="269"/>
      <c r="E77" s="269"/>
      <c r="F77" s="269"/>
      <c r="G77" s="269" t="s">
        <v>47</v>
      </c>
      <c r="H77" s="269"/>
      <c r="I77" s="269"/>
      <c r="J77" s="269"/>
      <c r="K77" s="222"/>
      <c r="L77" s="223"/>
      <c r="M77" s="224"/>
      <c r="N77" s="313"/>
      <c r="O77" s="313"/>
    </row>
    <row r="78" spans="3:18" ht="70.5" customHeight="1" x14ac:dyDescent="0.25">
      <c r="C78" s="266" t="s">
        <v>90</v>
      </c>
      <c r="D78" s="266"/>
      <c r="E78" s="266"/>
      <c r="F78" s="266"/>
      <c r="G78" s="316" t="s">
        <v>91</v>
      </c>
      <c r="H78" s="317"/>
      <c r="I78" s="317"/>
      <c r="J78" s="318"/>
      <c r="K78" s="225" t="str">
        <f t="shared" ref="K78" si="4">+IF($F$9="Proveedor",P78,IF($F$9="Contratista",Q78,IF($F$9="Contratista con operaciones dentro de las instalaciones de ManpowerGroup",R78," ")))</f>
        <v>SI</v>
      </c>
      <c r="L78" s="226"/>
      <c r="M78" s="227"/>
      <c r="N78" s="59">
        <v>3</v>
      </c>
      <c r="O78" s="103"/>
      <c r="P78" s="5" t="s">
        <v>54</v>
      </c>
      <c r="Q78" s="5" t="s">
        <v>54</v>
      </c>
      <c r="R78" s="5" t="s">
        <v>54</v>
      </c>
    </row>
    <row r="79" spans="3:18" ht="70.5" customHeight="1" x14ac:dyDescent="0.25">
      <c r="C79" s="266" t="s">
        <v>92</v>
      </c>
      <c r="D79" s="266"/>
      <c r="E79" s="266"/>
      <c r="F79" s="266"/>
      <c r="G79" s="319"/>
      <c r="H79" s="320"/>
      <c r="I79" s="320"/>
      <c r="J79" s="321"/>
      <c r="K79" s="225" t="str">
        <f t="shared" ref="K79:K81" si="5">+IF($F$9="Proveedor",P79,IF($F$9="Contratista",Q79,IF($F$9="Contratista con operaciones dentro de las instalaciones de ManpowerGroup",R79," ")))</f>
        <v>SI</v>
      </c>
      <c r="L79" s="226"/>
      <c r="M79" s="227"/>
      <c r="N79" s="59">
        <v>2</v>
      </c>
      <c r="O79" s="103"/>
      <c r="P79" s="5" t="s">
        <v>54</v>
      </c>
      <c r="Q79" s="5" t="s">
        <v>54</v>
      </c>
      <c r="R79" s="5" t="s">
        <v>54</v>
      </c>
    </row>
    <row r="80" spans="3:18" ht="96" customHeight="1" x14ac:dyDescent="0.25">
      <c r="C80" s="292" t="s">
        <v>93</v>
      </c>
      <c r="D80" s="293"/>
      <c r="E80" s="293"/>
      <c r="F80" s="294"/>
      <c r="G80" s="205" t="s">
        <v>94</v>
      </c>
      <c r="H80" s="206"/>
      <c r="I80" s="206"/>
      <c r="J80" s="207"/>
      <c r="K80" s="225" t="str">
        <f t="shared" si="5"/>
        <v>SI</v>
      </c>
      <c r="L80" s="226"/>
      <c r="M80" s="227"/>
      <c r="N80" s="59">
        <v>2.5</v>
      </c>
      <c r="O80" s="103"/>
      <c r="P80" s="5" t="s">
        <v>54</v>
      </c>
      <c r="Q80" s="5" t="s">
        <v>54</v>
      </c>
      <c r="R80" s="5" t="s">
        <v>54</v>
      </c>
    </row>
    <row r="81" spans="3:18" ht="87" customHeight="1" x14ac:dyDescent="0.25">
      <c r="C81" s="266" t="s">
        <v>95</v>
      </c>
      <c r="D81" s="266"/>
      <c r="E81" s="266"/>
      <c r="F81" s="266"/>
      <c r="G81" s="314" t="s">
        <v>96</v>
      </c>
      <c r="H81" s="314"/>
      <c r="I81" s="314"/>
      <c r="J81" s="314"/>
      <c r="K81" s="225" t="str">
        <f t="shared" si="5"/>
        <v>SI</v>
      </c>
      <c r="L81" s="226"/>
      <c r="M81" s="227"/>
      <c r="N81" s="59">
        <v>2.5</v>
      </c>
      <c r="O81" s="103"/>
      <c r="P81" s="5" t="s">
        <v>54</v>
      </c>
      <c r="Q81" s="5" t="s">
        <v>54</v>
      </c>
      <c r="R81" s="5" t="s">
        <v>54</v>
      </c>
    </row>
    <row r="82" spans="3:18" ht="15" x14ac:dyDescent="0.25">
      <c r="C82" s="67"/>
      <c r="D82" s="14"/>
      <c r="E82" s="14"/>
      <c r="F82" s="14"/>
      <c r="G82" s="14"/>
      <c r="H82" s="14"/>
      <c r="I82" s="14"/>
      <c r="K82" s="16"/>
      <c r="L82" s="16"/>
      <c r="M82" s="16"/>
      <c r="N82" s="61">
        <f>SUM(N78:N81)</f>
        <v>10</v>
      </c>
      <c r="O82" s="61">
        <f>SUM(O78:O81)</f>
        <v>0</v>
      </c>
    </row>
    <row r="83" spans="3:18" ht="15" x14ac:dyDescent="0.25">
      <c r="C83" s="208" t="s">
        <v>97</v>
      </c>
      <c r="D83" s="209"/>
      <c r="E83" s="209"/>
      <c r="F83" s="209"/>
      <c r="G83" s="209"/>
      <c r="H83" s="209"/>
      <c r="I83" s="209"/>
      <c r="J83" s="209"/>
      <c r="K83" s="209"/>
      <c r="L83" s="209"/>
      <c r="M83" s="209"/>
      <c r="N83" s="204">
        <f>O82/N82</f>
        <v>0</v>
      </c>
      <c r="O83" s="204"/>
    </row>
    <row r="84" spans="3:18" ht="15" x14ac:dyDescent="0.25">
      <c r="C84" s="70"/>
      <c r="D84" s="57"/>
      <c r="E84" s="57"/>
      <c r="F84" s="57"/>
      <c r="G84" s="57"/>
      <c r="H84" s="57"/>
      <c r="I84" s="57"/>
      <c r="J84" s="57"/>
      <c r="K84" s="57"/>
      <c r="L84" s="57"/>
      <c r="M84" s="57"/>
      <c r="N84" s="15"/>
      <c r="O84" s="69"/>
    </row>
    <row r="85" spans="3:18" ht="15" x14ac:dyDescent="0.25">
      <c r="C85" s="67"/>
      <c r="D85" s="14"/>
      <c r="E85" s="14"/>
      <c r="F85" s="14"/>
      <c r="G85" s="14"/>
      <c r="H85" s="14"/>
      <c r="I85" s="14"/>
      <c r="K85" s="16"/>
      <c r="L85" s="16"/>
      <c r="M85" s="16"/>
      <c r="N85" s="61">
        <f>N56+N72+N82</f>
        <v>82</v>
      </c>
      <c r="O85" s="61">
        <f>O56+O72+O82</f>
        <v>10</v>
      </c>
    </row>
    <row r="86" spans="3:18" ht="16.8" x14ac:dyDescent="0.25">
      <c r="C86" s="202" t="s">
        <v>98</v>
      </c>
      <c r="D86" s="202"/>
      <c r="E86" s="202"/>
      <c r="F86" s="202"/>
      <c r="G86" s="202"/>
      <c r="H86" s="202"/>
      <c r="I86" s="202"/>
      <c r="J86" s="202"/>
      <c r="K86" s="202"/>
      <c r="L86" s="202"/>
      <c r="M86" s="202"/>
      <c r="N86" s="203">
        <f>O85/N85</f>
        <v>0.12195121951219512</v>
      </c>
      <c r="O86" s="203"/>
    </row>
    <row r="87" spans="3:18" ht="16.8" x14ac:dyDescent="0.25">
      <c r="C87" s="75"/>
      <c r="D87" s="76"/>
      <c r="E87" s="76"/>
      <c r="F87" s="76"/>
      <c r="G87" s="76"/>
      <c r="H87" s="76"/>
      <c r="I87" s="76"/>
      <c r="J87" s="76"/>
      <c r="K87" s="76"/>
      <c r="L87" s="76"/>
      <c r="M87" s="76"/>
      <c r="N87" s="77"/>
      <c r="O87" s="78"/>
    </row>
    <row r="88" spans="3:18" ht="15" customHeight="1" x14ac:dyDescent="0.25">
      <c r="C88" s="295" t="s">
        <v>99</v>
      </c>
      <c r="D88" s="296"/>
      <c r="E88" s="296"/>
      <c r="F88" s="296"/>
      <c r="G88" s="296"/>
      <c r="H88" s="296"/>
      <c r="I88" s="296"/>
      <c r="J88" s="296"/>
      <c r="K88" s="296"/>
      <c r="L88" s="296"/>
      <c r="M88" s="296"/>
      <c r="N88" s="296"/>
      <c r="O88" s="297"/>
    </row>
    <row r="89" spans="3:18" ht="15" customHeight="1" x14ac:dyDescent="0.25">
      <c r="C89" s="298" t="s">
        <v>100</v>
      </c>
      <c r="D89" s="299"/>
      <c r="E89" s="299"/>
      <c r="F89" s="299"/>
      <c r="G89" s="299"/>
      <c r="H89" s="299"/>
      <c r="I89" s="299"/>
      <c r="J89" s="299"/>
      <c r="K89" s="299"/>
      <c r="L89" s="299"/>
      <c r="M89" s="299"/>
      <c r="N89" s="299"/>
      <c r="O89" s="300"/>
    </row>
    <row r="90" spans="3:18" ht="129" customHeight="1" x14ac:dyDescent="0.25">
      <c r="C90" s="301" t="s">
        <v>101</v>
      </c>
      <c r="D90" s="302"/>
      <c r="E90" s="302"/>
      <c r="F90" s="302"/>
      <c r="G90" s="302"/>
      <c r="H90" s="302"/>
      <c r="I90" s="302"/>
      <c r="J90" s="302"/>
      <c r="K90" s="302"/>
      <c r="L90" s="302"/>
      <c r="M90" s="302"/>
      <c r="N90" s="302"/>
      <c r="O90" s="303"/>
    </row>
    <row r="91" spans="3:18" ht="17.25" customHeight="1" x14ac:dyDescent="0.25">
      <c r="C91" s="80"/>
      <c r="D91" s="79"/>
      <c r="E91" s="79"/>
      <c r="F91" s="79" t="s">
        <v>102</v>
      </c>
      <c r="G91" s="79"/>
      <c r="H91" s="79"/>
      <c r="I91" s="79" t="s">
        <v>103</v>
      </c>
      <c r="J91" s="79"/>
      <c r="K91" s="79"/>
      <c r="L91" s="79"/>
      <c r="M91" s="79"/>
      <c r="N91" s="79"/>
      <c r="O91" s="93"/>
    </row>
    <row r="92" spans="3:18" ht="15" x14ac:dyDescent="0.25">
      <c r="C92" s="298" t="s">
        <v>104</v>
      </c>
      <c r="D92" s="299"/>
      <c r="E92" s="299"/>
      <c r="F92" s="299"/>
      <c r="G92" s="299"/>
      <c r="H92" s="299"/>
      <c r="I92" s="299"/>
      <c r="J92" s="299"/>
      <c r="K92" s="299"/>
      <c r="L92" s="299"/>
      <c r="M92" s="299"/>
      <c r="N92" s="299"/>
      <c r="O92" s="300"/>
    </row>
    <row r="93" spans="3:18" ht="86.25" customHeight="1" x14ac:dyDescent="0.25">
      <c r="C93" s="301" t="s">
        <v>105</v>
      </c>
      <c r="D93" s="302"/>
      <c r="E93" s="302"/>
      <c r="F93" s="302"/>
      <c r="G93" s="302"/>
      <c r="H93" s="302"/>
      <c r="I93" s="302"/>
      <c r="J93" s="302"/>
      <c r="K93" s="302"/>
      <c r="L93" s="302"/>
      <c r="M93" s="302"/>
      <c r="N93" s="302"/>
      <c r="O93" s="303"/>
    </row>
    <row r="94" spans="3:18" ht="17.25" customHeight="1" x14ac:dyDescent="0.25">
      <c r="C94" s="80"/>
      <c r="D94" s="79"/>
      <c r="E94" s="79"/>
      <c r="F94" s="79" t="s">
        <v>102</v>
      </c>
      <c r="G94" s="79"/>
      <c r="H94" s="79"/>
      <c r="I94" s="79" t="s">
        <v>103</v>
      </c>
      <c r="J94" s="79"/>
      <c r="K94" s="79"/>
      <c r="L94" s="79"/>
      <c r="M94" s="79"/>
      <c r="N94" s="79"/>
      <c r="O94" s="93"/>
    </row>
    <row r="95" spans="3:18" ht="15" x14ac:dyDescent="0.25">
      <c r="C95" s="298" t="s">
        <v>106</v>
      </c>
      <c r="D95" s="299"/>
      <c r="E95" s="299"/>
      <c r="F95" s="299"/>
      <c r="G95" s="299"/>
      <c r="H95" s="299"/>
      <c r="I95" s="299"/>
      <c r="J95" s="299"/>
      <c r="K95" s="299"/>
      <c r="L95" s="299"/>
      <c r="M95" s="299"/>
      <c r="N95" s="299"/>
      <c r="O95" s="300"/>
    </row>
    <row r="96" spans="3:18" ht="60.75" customHeight="1" x14ac:dyDescent="0.25">
      <c r="C96" s="301" t="s">
        <v>107</v>
      </c>
      <c r="D96" s="302"/>
      <c r="E96" s="302"/>
      <c r="F96" s="302"/>
      <c r="G96" s="302"/>
      <c r="H96" s="302"/>
      <c r="I96" s="302"/>
      <c r="J96" s="302"/>
      <c r="K96" s="302"/>
      <c r="L96" s="302"/>
      <c r="M96" s="302"/>
      <c r="N96" s="302"/>
      <c r="O96" s="303"/>
    </row>
    <row r="97" spans="3:18" ht="17.25" customHeight="1" x14ac:dyDescent="0.25">
      <c r="C97" s="81"/>
      <c r="D97" s="82"/>
      <c r="E97" s="82"/>
      <c r="F97" s="82" t="s">
        <v>102</v>
      </c>
      <c r="G97" s="82"/>
      <c r="H97" s="82"/>
      <c r="I97" s="82" t="s">
        <v>103</v>
      </c>
      <c r="J97" s="82"/>
      <c r="K97" s="82"/>
      <c r="L97" s="82"/>
      <c r="M97" s="82"/>
      <c r="N97" s="82"/>
      <c r="O97" s="94"/>
    </row>
    <row r="98" spans="3:18" ht="17.25" customHeight="1" x14ac:dyDescent="0.25">
      <c r="C98" s="298" t="s">
        <v>108</v>
      </c>
      <c r="D98" s="299"/>
      <c r="E98" s="299"/>
      <c r="F98" s="299"/>
      <c r="G98" s="299"/>
      <c r="H98" s="299"/>
      <c r="I98" s="299"/>
      <c r="J98" s="299"/>
      <c r="K98" s="299"/>
      <c r="L98" s="299"/>
      <c r="M98" s="299"/>
      <c r="N98" s="299"/>
      <c r="O98" s="300"/>
    </row>
    <row r="99" spans="3:18" ht="61.5" customHeight="1" x14ac:dyDescent="0.25">
      <c r="C99" s="301" t="s">
        <v>109</v>
      </c>
      <c r="D99" s="302"/>
      <c r="E99" s="302"/>
      <c r="F99" s="302"/>
      <c r="G99" s="302"/>
      <c r="H99" s="302"/>
      <c r="I99" s="302"/>
      <c r="J99" s="302"/>
      <c r="K99" s="302"/>
      <c r="L99" s="302"/>
      <c r="M99" s="302"/>
      <c r="N99" s="302"/>
      <c r="O99" s="303"/>
    </row>
    <row r="100" spans="3:18" ht="17.25" customHeight="1" x14ac:dyDescent="0.25">
      <c r="C100" s="80"/>
      <c r="D100" s="79"/>
      <c r="E100" s="79"/>
      <c r="F100" s="79" t="s">
        <v>102</v>
      </c>
      <c r="G100" s="79"/>
      <c r="H100" s="79"/>
      <c r="I100" s="79" t="s">
        <v>103</v>
      </c>
      <c r="J100" s="79"/>
      <c r="K100" s="79"/>
      <c r="L100" s="79"/>
      <c r="M100" s="79"/>
      <c r="N100" s="79"/>
      <c r="O100" s="93"/>
      <c r="P100"/>
      <c r="Q100"/>
      <c r="R100"/>
    </row>
    <row r="101" spans="3:18" ht="8.25" customHeight="1" x14ac:dyDescent="0.25">
      <c r="C101" s="88"/>
      <c r="D101" s="89"/>
      <c r="E101" s="89"/>
      <c r="F101" s="89"/>
      <c r="G101" s="89"/>
      <c r="H101" s="89"/>
      <c r="I101" s="89"/>
      <c r="J101" s="89"/>
      <c r="K101" s="89"/>
      <c r="L101" s="89"/>
      <c r="M101" s="89"/>
      <c r="N101" s="89"/>
      <c r="O101" s="95"/>
      <c r="P101"/>
      <c r="Q101"/>
      <c r="R101"/>
    </row>
    <row r="102" spans="3:18" ht="17.25" customHeight="1" x14ac:dyDescent="0.25">
      <c r="C102" s="230" t="s">
        <v>110</v>
      </c>
      <c r="D102" s="231"/>
      <c r="E102" s="231"/>
      <c r="F102" s="231"/>
      <c r="G102" s="231"/>
      <c r="H102" s="231"/>
      <c r="I102" s="231"/>
      <c r="J102" s="231"/>
      <c r="K102" s="231"/>
      <c r="L102" s="231"/>
      <c r="M102" s="231"/>
      <c r="N102" s="231"/>
      <c r="O102" s="232"/>
      <c r="P102"/>
      <c r="Q102"/>
      <c r="R102"/>
    </row>
    <row r="103" spans="3:18" ht="37.5" customHeight="1" x14ac:dyDescent="0.25">
      <c r="C103" s="150"/>
      <c r="D103" s="151"/>
      <c r="E103" s="151"/>
      <c r="F103" s="151"/>
      <c r="G103" s="151"/>
      <c r="H103" s="151"/>
      <c r="I103" s="151"/>
      <c r="J103" s="151"/>
      <c r="K103" s="151"/>
      <c r="L103" s="151"/>
      <c r="M103" s="151"/>
      <c r="N103" s="151"/>
      <c r="O103" s="152"/>
      <c r="P103"/>
      <c r="Q103"/>
      <c r="R103"/>
    </row>
    <row r="104" spans="3:18" ht="17.25" customHeight="1" x14ac:dyDescent="0.25">
      <c r="C104" s="233" t="s">
        <v>111</v>
      </c>
      <c r="D104" s="234"/>
      <c r="E104" s="234"/>
      <c r="F104" s="234"/>
      <c r="G104" s="234"/>
      <c r="H104" s="234"/>
      <c r="I104" s="234"/>
      <c r="J104" s="234"/>
      <c r="K104" s="234"/>
      <c r="L104" s="234"/>
      <c r="M104" s="234"/>
      <c r="N104" s="234"/>
      <c r="O104" s="235"/>
      <c r="P104"/>
      <c r="Q104"/>
      <c r="R104"/>
    </row>
    <row r="105" spans="3:18" ht="17.25" customHeight="1" x14ac:dyDescent="0.25">
      <c r="C105" s="236" t="s">
        <v>112</v>
      </c>
      <c r="D105" s="237"/>
      <c r="E105" s="237"/>
      <c r="F105" s="237"/>
      <c r="G105" s="237"/>
      <c r="H105" s="237"/>
      <c r="I105" s="237"/>
      <c r="J105" s="237"/>
      <c r="K105" s="237"/>
      <c r="L105" s="237"/>
      <c r="M105" s="237"/>
      <c r="N105" s="237"/>
      <c r="O105" s="238"/>
      <c r="P105"/>
      <c r="Q105"/>
      <c r="R105"/>
    </row>
    <row r="106" spans="3:18" ht="17.25" customHeight="1" x14ac:dyDescent="0.25">
      <c r="C106" s="239" t="s">
        <v>113</v>
      </c>
      <c r="D106" s="240"/>
      <c r="E106" s="240"/>
      <c r="F106" s="240"/>
      <c r="G106" s="240"/>
      <c r="H106" s="240"/>
      <c r="I106" s="240"/>
      <c r="J106" s="240"/>
      <c r="K106" s="240"/>
      <c r="L106" s="240"/>
      <c r="M106" s="240"/>
      <c r="N106" s="240"/>
      <c r="O106" s="241"/>
      <c r="P106"/>
      <c r="Q106"/>
      <c r="R106"/>
    </row>
    <row r="107" spans="3:18" ht="17.25" customHeight="1" x14ac:dyDescent="0.25">
      <c r="C107" s="228" t="s">
        <v>114</v>
      </c>
      <c r="D107" s="228"/>
      <c r="E107" s="228"/>
      <c r="F107" s="228"/>
      <c r="G107" s="228"/>
      <c r="H107" s="228"/>
      <c r="I107" s="228"/>
      <c r="J107" s="228"/>
      <c r="K107" s="228"/>
      <c r="L107" s="228"/>
      <c r="M107" s="228"/>
      <c r="N107" s="228"/>
      <c r="O107" s="228"/>
      <c r="P107"/>
      <c r="Q107"/>
      <c r="R107"/>
    </row>
    <row r="108" spans="3:18" ht="22.5" customHeight="1" x14ac:dyDescent="0.25">
      <c r="C108" s="199" t="s">
        <v>115</v>
      </c>
      <c r="D108" s="200"/>
      <c r="E108" s="200"/>
      <c r="F108" s="200"/>
      <c r="G108" s="200"/>
      <c r="H108" s="200"/>
      <c r="I108" s="200"/>
      <c r="J108" s="200"/>
      <c r="K108" s="200"/>
      <c r="L108" s="200"/>
      <c r="M108" s="200"/>
      <c r="N108" s="200"/>
      <c r="O108" s="201"/>
      <c r="P108"/>
      <c r="Q108"/>
      <c r="R108"/>
    </row>
    <row r="109" spans="3:18" ht="15" x14ac:dyDescent="0.25">
      <c r="C109" s="286" t="s">
        <v>116</v>
      </c>
      <c r="D109" s="287"/>
      <c r="E109" s="287"/>
      <c r="F109" s="287"/>
      <c r="G109" s="287"/>
      <c r="H109" s="287"/>
      <c r="I109" s="287"/>
      <c r="J109" s="287"/>
      <c r="K109" s="287"/>
      <c r="L109" s="287"/>
      <c r="M109" s="287"/>
      <c r="N109" s="287"/>
      <c r="O109" s="288"/>
      <c r="P109"/>
      <c r="Q109"/>
      <c r="R109"/>
    </row>
    <row r="110" spans="3:18" ht="15" x14ac:dyDescent="0.25">
      <c r="C110" s="255"/>
      <c r="D110" s="256"/>
      <c r="E110" s="256"/>
      <c r="F110" s="256"/>
      <c r="G110" s="256"/>
      <c r="H110" s="256"/>
      <c r="I110" s="256"/>
      <c r="J110" s="256"/>
      <c r="K110" s="256"/>
      <c r="L110" s="256"/>
      <c r="M110" s="256"/>
      <c r="N110" s="256"/>
      <c r="O110" s="257"/>
    </row>
    <row r="111" spans="3:18" ht="15.75" customHeight="1" x14ac:dyDescent="0.25">
      <c r="C111" s="260"/>
      <c r="D111" s="261"/>
      <c r="E111" s="261"/>
      <c r="F111" s="261"/>
      <c r="G111" s="261"/>
      <c r="H111" s="261"/>
      <c r="I111" s="261"/>
      <c r="J111" s="261"/>
      <c r="K111" s="261"/>
      <c r="L111" s="261"/>
      <c r="M111" s="261"/>
      <c r="N111" s="261"/>
      <c r="O111" s="262"/>
    </row>
    <row r="112" spans="3:18" ht="15.75" customHeight="1" x14ac:dyDescent="0.25">
      <c r="C112" s="247"/>
      <c r="D112" s="248"/>
      <c r="E112" s="248"/>
      <c r="F112" s="248"/>
      <c r="G112" s="248"/>
      <c r="H112" s="248"/>
      <c r="I112" s="248"/>
      <c r="J112" s="248"/>
      <c r="K112" s="248"/>
      <c r="L112" s="248"/>
      <c r="M112" s="248"/>
      <c r="N112" s="248"/>
      <c r="O112" s="249"/>
    </row>
    <row r="113" spans="3:15" ht="15.75" customHeight="1" x14ac:dyDescent="0.25">
      <c r="C113" s="247"/>
      <c r="D113" s="248"/>
      <c r="E113" s="248"/>
      <c r="F113" s="248"/>
      <c r="G113" s="248"/>
      <c r="H113" s="248"/>
      <c r="I113" s="248"/>
      <c r="J113" s="248"/>
      <c r="K113" s="248"/>
      <c r="L113" s="248"/>
      <c r="M113" s="248"/>
      <c r="N113" s="248"/>
      <c r="O113" s="249"/>
    </row>
    <row r="114" spans="3:15" ht="15.75" customHeight="1" x14ac:dyDescent="0.25">
      <c r="C114" s="247"/>
      <c r="D114" s="248"/>
      <c r="E114" s="248"/>
      <c r="F114" s="248"/>
      <c r="G114" s="248"/>
      <c r="H114" s="248"/>
      <c r="I114" s="248"/>
      <c r="J114" s="248"/>
      <c r="K114" s="248"/>
      <c r="L114" s="248"/>
      <c r="M114" s="248"/>
      <c r="N114" s="248"/>
      <c r="O114" s="249"/>
    </row>
    <row r="115" spans="3:15" ht="15.75" customHeight="1" x14ac:dyDescent="0.25">
      <c r="C115" s="247"/>
      <c r="D115" s="248"/>
      <c r="E115" s="248"/>
      <c r="F115" s="248"/>
      <c r="G115" s="248"/>
      <c r="H115" s="248"/>
      <c r="I115" s="248"/>
      <c r="J115" s="248"/>
      <c r="K115" s="248"/>
      <c r="L115" s="248"/>
      <c r="M115" s="248"/>
      <c r="N115" s="248"/>
      <c r="O115" s="249"/>
    </row>
    <row r="116" spans="3:15" ht="15" x14ac:dyDescent="0.25">
      <c r="C116" s="286" t="s">
        <v>117</v>
      </c>
      <c r="D116" s="287"/>
      <c r="E116" s="287"/>
      <c r="F116" s="287"/>
      <c r="G116" s="287"/>
      <c r="H116" s="287"/>
      <c r="I116" s="287"/>
      <c r="J116" s="287"/>
      <c r="K116" s="287"/>
      <c r="L116" s="287"/>
      <c r="M116" s="287"/>
      <c r="N116" s="287"/>
      <c r="O116" s="288"/>
    </row>
    <row r="117" spans="3:15" ht="15" x14ac:dyDescent="0.25">
      <c r="C117" s="289"/>
      <c r="D117" s="290"/>
      <c r="E117" s="290"/>
      <c r="F117" s="290"/>
      <c r="G117" s="290"/>
      <c r="H117" s="290"/>
      <c r="I117" s="290"/>
      <c r="J117" s="290"/>
      <c r="K117" s="290"/>
      <c r="L117" s="290"/>
      <c r="M117" s="290"/>
      <c r="N117" s="290"/>
      <c r="O117" s="291"/>
    </row>
    <row r="118" spans="3:15" ht="15" x14ac:dyDescent="0.25">
      <c r="C118" s="251"/>
      <c r="D118" s="252"/>
      <c r="E118" s="252"/>
      <c r="F118" s="252"/>
      <c r="G118" s="252"/>
      <c r="H118" s="252"/>
      <c r="I118" s="252"/>
      <c r="J118" s="252"/>
      <c r="K118" s="252"/>
      <c r="L118" s="252"/>
      <c r="M118" s="252"/>
      <c r="N118" s="252"/>
      <c r="O118" s="253"/>
    </row>
    <row r="119" spans="3:15" ht="15" x14ac:dyDescent="0.25">
      <c r="C119" s="251"/>
      <c r="D119" s="252"/>
      <c r="E119" s="252"/>
      <c r="F119" s="252"/>
      <c r="G119" s="252"/>
      <c r="H119" s="252"/>
      <c r="I119" s="252"/>
      <c r="J119" s="252"/>
      <c r="K119" s="252"/>
      <c r="L119" s="252"/>
      <c r="M119" s="252"/>
      <c r="N119" s="252"/>
      <c r="O119" s="253"/>
    </row>
    <row r="120" spans="3:15" ht="15" x14ac:dyDescent="0.25">
      <c r="C120" s="251"/>
      <c r="D120" s="252"/>
      <c r="E120" s="252"/>
      <c r="F120" s="252"/>
      <c r="G120" s="252"/>
      <c r="H120" s="252"/>
      <c r="I120" s="252"/>
      <c r="J120" s="252"/>
      <c r="K120" s="252"/>
      <c r="L120" s="252"/>
      <c r="M120" s="252"/>
      <c r="N120" s="252"/>
      <c r="O120" s="253"/>
    </row>
    <row r="121" spans="3:15" ht="15" x14ac:dyDescent="0.25">
      <c r="C121" s="251"/>
      <c r="D121" s="252"/>
      <c r="E121" s="252"/>
      <c r="F121" s="252"/>
      <c r="G121" s="252"/>
      <c r="H121" s="252"/>
      <c r="I121" s="252"/>
      <c r="J121" s="252"/>
      <c r="K121" s="252"/>
      <c r="L121" s="252"/>
      <c r="M121" s="252"/>
      <c r="N121" s="252"/>
      <c r="O121" s="253"/>
    </row>
    <row r="122" spans="3:15" ht="15" x14ac:dyDescent="0.25">
      <c r="C122" s="86"/>
      <c r="D122" s="87"/>
      <c r="E122" s="87"/>
      <c r="F122" s="87"/>
      <c r="G122" s="87"/>
      <c r="H122" s="87"/>
      <c r="I122" s="87"/>
      <c r="J122" s="87"/>
      <c r="K122" s="87"/>
      <c r="L122" s="87"/>
      <c r="M122" s="87"/>
      <c r="N122" s="87"/>
      <c r="O122" s="96"/>
    </row>
    <row r="123" spans="3:15" ht="15" x14ac:dyDescent="0.25">
      <c r="C123" s="285" t="s">
        <v>118</v>
      </c>
      <c r="D123" s="285"/>
      <c r="E123" s="285"/>
      <c r="F123" s="285"/>
      <c r="G123" s="285"/>
      <c r="H123" s="285"/>
      <c r="I123" s="285"/>
      <c r="J123" s="285"/>
      <c r="K123" s="285"/>
      <c r="L123" s="285"/>
      <c r="M123" s="285"/>
      <c r="N123" s="285"/>
      <c r="O123" s="285"/>
    </row>
    <row r="124" spans="3:15" thickBot="1" x14ac:dyDescent="0.3">
      <c r="C124" s="254" t="s">
        <v>119</v>
      </c>
      <c r="D124" s="254"/>
      <c r="E124" s="254"/>
      <c r="F124" s="263"/>
      <c r="G124" s="263"/>
      <c r="H124" s="263"/>
      <c r="I124" s="263"/>
      <c r="J124" s="263"/>
      <c r="K124" s="263"/>
      <c r="L124" s="263"/>
      <c r="M124" s="263"/>
      <c r="N124" s="263"/>
      <c r="O124" s="264"/>
    </row>
    <row r="125" spans="3:15" ht="24.9" customHeight="1" thickBot="1" x14ac:dyDescent="0.3">
      <c r="C125" s="250" t="s">
        <v>120</v>
      </c>
      <c r="D125" s="250"/>
      <c r="E125" s="250"/>
      <c r="F125" s="258" t="s">
        <v>121</v>
      </c>
      <c r="G125" s="259"/>
      <c r="H125" s="259"/>
      <c r="I125" s="259"/>
      <c r="J125" s="259"/>
      <c r="K125" s="259"/>
      <c r="L125" s="259"/>
      <c r="M125" s="259"/>
      <c r="N125" s="62" t="str">
        <f>+IF(N86&gt;=90%,"X"," ")</f>
        <v xml:space="preserve"> </v>
      </c>
      <c r="O125" s="101"/>
    </row>
    <row r="126" spans="3:15" ht="24.9" customHeight="1" thickBot="1" x14ac:dyDescent="0.3">
      <c r="C126" s="250" t="s">
        <v>122</v>
      </c>
      <c r="D126" s="250"/>
      <c r="E126" s="250"/>
      <c r="F126" s="258" t="s">
        <v>123</v>
      </c>
      <c r="G126" s="259"/>
      <c r="H126" s="259"/>
      <c r="I126" s="259"/>
      <c r="J126" s="259"/>
      <c r="K126" s="259"/>
      <c r="L126" s="259"/>
      <c r="M126" s="259"/>
      <c r="N126" s="62" t="str">
        <f>+IF(AND(N86&gt;=60%,N86&lt;=89%),"X","")</f>
        <v/>
      </c>
      <c r="O126" s="101"/>
    </row>
    <row r="127" spans="3:15" ht="24.9" customHeight="1" thickBot="1" x14ac:dyDescent="0.3">
      <c r="C127" s="250" t="s">
        <v>124</v>
      </c>
      <c r="D127" s="250"/>
      <c r="E127" s="250"/>
      <c r="F127" s="258" t="s">
        <v>125</v>
      </c>
      <c r="G127" s="259"/>
      <c r="H127" s="259"/>
      <c r="I127" s="259"/>
      <c r="J127" s="259"/>
      <c r="K127" s="259"/>
      <c r="L127" s="259"/>
      <c r="M127" s="259"/>
      <c r="N127" s="62" t="str">
        <f>+IF(N86&lt;=59%,"X"," ")</f>
        <v>X</v>
      </c>
      <c r="O127" s="101"/>
    </row>
    <row r="128" spans="3:15" ht="15" customHeight="1" x14ac:dyDescent="0.25">
      <c r="C128" s="285"/>
      <c r="D128" s="285"/>
      <c r="E128" s="285"/>
      <c r="F128" s="306"/>
      <c r="G128" s="306"/>
      <c r="H128" s="306"/>
      <c r="I128" s="306"/>
      <c r="J128" s="306"/>
      <c r="K128" s="306"/>
      <c r="L128" s="306"/>
      <c r="M128" s="306"/>
      <c r="N128" s="306"/>
      <c r="O128" s="306"/>
    </row>
    <row r="129" spans="3:15" ht="15" x14ac:dyDescent="0.25">
      <c r="C129" s="63"/>
      <c r="D129" s="12"/>
      <c r="E129" s="12"/>
      <c r="F129" s="304"/>
      <c r="G129" s="304"/>
      <c r="H129" s="304"/>
      <c r="I129" s="304"/>
      <c r="J129" s="304"/>
      <c r="K129" s="304"/>
      <c r="L129" s="304"/>
      <c r="M129" s="304"/>
      <c r="N129" s="304"/>
      <c r="O129" s="305"/>
    </row>
    <row r="130" spans="3:15" ht="15" x14ac:dyDescent="0.25">
      <c r="C130" s="279" t="s">
        <v>126</v>
      </c>
      <c r="D130" s="280"/>
      <c r="E130" s="280"/>
      <c r="F130" s="280"/>
      <c r="G130" s="280"/>
      <c r="H130" s="280"/>
      <c r="I130" s="280"/>
      <c r="J130" s="280"/>
      <c r="K130" s="280"/>
      <c r="L130" s="280"/>
      <c r="M130" s="280"/>
      <c r="N130" s="280"/>
      <c r="O130" s="281"/>
    </row>
    <row r="131" spans="3:15" ht="15" x14ac:dyDescent="0.25">
      <c r="C131" s="282" t="s">
        <v>127</v>
      </c>
      <c r="D131" s="283"/>
      <c r="E131" s="283"/>
      <c r="F131" s="283"/>
      <c r="G131" s="283"/>
      <c r="H131" s="283"/>
      <c r="I131" s="283"/>
      <c r="J131" s="283"/>
      <c r="K131" s="283"/>
      <c r="L131" s="283"/>
      <c r="M131" s="283"/>
      <c r="N131" s="283"/>
      <c r="O131" s="284"/>
    </row>
    <row r="132" spans="3:15" x14ac:dyDescent="0.25">
      <c r="C132" s="9"/>
    </row>
    <row r="133" spans="3:15" x14ac:dyDescent="0.25">
      <c r="C133" s="9"/>
    </row>
    <row r="134" spans="3:15" x14ac:dyDescent="0.25">
      <c r="C134" s="9"/>
    </row>
    <row r="135" spans="3:15" x14ac:dyDescent="0.25">
      <c r="C135" s="9"/>
    </row>
    <row r="136" spans="3:15" x14ac:dyDescent="0.25">
      <c r="C136" s="9"/>
    </row>
  </sheetData>
  <sheetProtection formatCells="0" selectLockedCells="1"/>
  <mergeCells count="200">
    <mergeCell ref="B46:B52"/>
    <mergeCell ref="A46:A55"/>
    <mergeCell ref="B53:B54"/>
    <mergeCell ref="K62:M62"/>
    <mergeCell ref="K63:M63"/>
    <mergeCell ref="K64:M64"/>
    <mergeCell ref="K65:M65"/>
    <mergeCell ref="K66:M66"/>
    <mergeCell ref="K67:M67"/>
    <mergeCell ref="G54:J54"/>
    <mergeCell ref="G53:J53"/>
    <mergeCell ref="G62:J62"/>
    <mergeCell ref="C61:F61"/>
    <mergeCell ref="C57:M57"/>
    <mergeCell ref="K59:M61"/>
    <mergeCell ref="K52:M52"/>
    <mergeCell ref="K54:M54"/>
    <mergeCell ref="K55:M55"/>
    <mergeCell ref="F9:O9"/>
    <mergeCell ref="K43:M45"/>
    <mergeCell ref="K46:M46"/>
    <mergeCell ref="K47:M47"/>
    <mergeCell ref="K48:M48"/>
    <mergeCell ref="K49:M49"/>
    <mergeCell ref="K50:M50"/>
    <mergeCell ref="K51:M51"/>
    <mergeCell ref="O43:O45"/>
    <mergeCell ref="N43:N45"/>
    <mergeCell ref="C43:J44"/>
    <mergeCell ref="C10:E11"/>
    <mergeCell ref="C26:E26"/>
    <mergeCell ref="F19:O19"/>
    <mergeCell ref="F20:O20"/>
    <mergeCell ref="F21:O21"/>
    <mergeCell ref="C19:D21"/>
    <mergeCell ref="F25:O25"/>
    <mergeCell ref="C25:E25"/>
    <mergeCell ref="F26:O26"/>
    <mergeCell ref="C17:D17"/>
    <mergeCell ref="C14:E14"/>
    <mergeCell ref="F14:O14"/>
    <mergeCell ref="K34:O34"/>
    <mergeCell ref="C1:M5"/>
    <mergeCell ref="C79:F79"/>
    <mergeCell ref="C81:F81"/>
    <mergeCell ref="C77:F77"/>
    <mergeCell ref="G77:J77"/>
    <mergeCell ref="O75:O77"/>
    <mergeCell ref="N75:N77"/>
    <mergeCell ref="G81:J81"/>
    <mergeCell ref="C78:F78"/>
    <mergeCell ref="G61:J61"/>
    <mergeCell ref="O59:O61"/>
    <mergeCell ref="N59:N61"/>
    <mergeCell ref="G78:J79"/>
    <mergeCell ref="C48:F48"/>
    <mergeCell ref="C49:F49"/>
    <mergeCell ref="C50:F50"/>
    <mergeCell ref="C51:F51"/>
    <mergeCell ref="G51:J51"/>
    <mergeCell ref="G52:J52"/>
    <mergeCell ref="C8:E8"/>
    <mergeCell ref="K30:O30"/>
    <mergeCell ref="K31:O31"/>
    <mergeCell ref="K32:O32"/>
    <mergeCell ref="K33:O33"/>
    <mergeCell ref="C130:O130"/>
    <mergeCell ref="C131:O131"/>
    <mergeCell ref="C123:O123"/>
    <mergeCell ref="C116:O116"/>
    <mergeCell ref="C117:O117"/>
    <mergeCell ref="C109:O109"/>
    <mergeCell ref="C80:F80"/>
    <mergeCell ref="C88:O88"/>
    <mergeCell ref="C92:O92"/>
    <mergeCell ref="C95:O95"/>
    <mergeCell ref="C93:O93"/>
    <mergeCell ref="C89:O89"/>
    <mergeCell ref="C90:O90"/>
    <mergeCell ref="C96:O96"/>
    <mergeCell ref="C98:O98"/>
    <mergeCell ref="C99:O99"/>
    <mergeCell ref="F125:M125"/>
    <mergeCell ref="C118:O118"/>
    <mergeCell ref="C119:O119"/>
    <mergeCell ref="C120:O120"/>
    <mergeCell ref="F129:O129"/>
    <mergeCell ref="C128:O128"/>
    <mergeCell ref="C113:O113"/>
    <mergeCell ref="C114:O114"/>
    <mergeCell ref="K35:O35"/>
    <mergeCell ref="N57:O57"/>
    <mergeCell ref="C52:F52"/>
    <mergeCell ref="C54:F54"/>
    <mergeCell ref="C53:F53"/>
    <mergeCell ref="C45:F45"/>
    <mergeCell ref="G45:J45"/>
    <mergeCell ref="G47:J47"/>
    <mergeCell ref="G48:J48"/>
    <mergeCell ref="G49:J49"/>
    <mergeCell ref="G50:J50"/>
    <mergeCell ref="C47:F47"/>
    <mergeCell ref="G46:J46"/>
    <mergeCell ref="C46:F46"/>
    <mergeCell ref="C41:O41"/>
    <mergeCell ref="C42:O42"/>
    <mergeCell ref="C36:I36"/>
    <mergeCell ref="C38:O38"/>
    <mergeCell ref="F8:O8"/>
    <mergeCell ref="C23:O23"/>
    <mergeCell ref="C115:O115"/>
    <mergeCell ref="C126:E126"/>
    <mergeCell ref="C121:O121"/>
    <mergeCell ref="C124:E124"/>
    <mergeCell ref="C125:E125"/>
    <mergeCell ref="C110:O110"/>
    <mergeCell ref="C127:E127"/>
    <mergeCell ref="F126:M126"/>
    <mergeCell ref="F127:M127"/>
    <mergeCell ref="C111:O111"/>
    <mergeCell ref="C112:O112"/>
    <mergeCell ref="F124:O124"/>
    <mergeCell ref="C59:J60"/>
    <mergeCell ref="G67:J67"/>
    <mergeCell ref="C66:F66"/>
    <mergeCell ref="C67:F67"/>
    <mergeCell ref="C68:F68"/>
    <mergeCell ref="C69:F69"/>
    <mergeCell ref="C70:F70"/>
    <mergeCell ref="C71:F71"/>
    <mergeCell ref="G68:J68"/>
    <mergeCell ref="G69:J69"/>
    <mergeCell ref="G70:J70"/>
    <mergeCell ref="G71:J71"/>
    <mergeCell ref="C62:F62"/>
    <mergeCell ref="C63:F63"/>
    <mergeCell ref="G63:J63"/>
    <mergeCell ref="G64:J64"/>
    <mergeCell ref="G65:J65"/>
    <mergeCell ref="G66:J66"/>
    <mergeCell ref="N83:O83"/>
    <mergeCell ref="C108:O108"/>
    <mergeCell ref="C86:M86"/>
    <mergeCell ref="N86:O86"/>
    <mergeCell ref="N73:O73"/>
    <mergeCell ref="G80:J80"/>
    <mergeCell ref="C83:M83"/>
    <mergeCell ref="C64:F64"/>
    <mergeCell ref="C65:F65"/>
    <mergeCell ref="C73:M73"/>
    <mergeCell ref="K71:M71"/>
    <mergeCell ref="K75:M77"/>
    <mergeCell ref="K78:M78"/>
    <mergeCell ref="K79:M79"/>
    <mergeCell ref="K80:M80"/>
    <mergeCell ref="K81:M81"/>
    <mergeCell ref="C107:O107"/>
    <mergeCell ref="C75:J76"/>
    <mergeCell ref="K68:M68"/>
    <mergeCell ref="K69:M69"/>
    <mergeCell ref="K70:M70"/>
    <mergeCell ref="C102:O102"/>
    <mergeCell ref="C104:O104"/>
    <mergeCell ref="C105:O105"/>
    <mergeCell ref="C106:O106"/>
    <mergeCell ref="J16:O16"/>
    <mergeCell ref="E16:G16"/>
    <mergeCell ref="C18:D18"/>
    <mergeCell ref="H17:I17"/>
    <mergeCell ref="J17:O17"/>
    <mergeCell ref="E17:G17"/>
    <mergeCell ref="E18:G18"/>
    <mergeCell ref="J18:O18"/>
    <mergeCell ref="H16:I16"/>
    <mergeCell ref="C16:D16"/>
    <mergeCell ref="H18:I18"/>
    <mergeCell ref="C103:O103"/>
    <mergeCell ref="C15:E15"/>
    <mergeCell ref="C7:D7"/>
    <mergeCell ref="F15:O15"/>
    <mergeCell ref="E7:O7"/>
    <mergeCell ref="C40:O40"/>
    <mergeCell ref="C12:O12"/>
    <mergeCell ref="F10:G10"/>
    <mergeCell ref="F11:G11"/>
    <mergeCell ref="H10:O10"/>
    <mergeCell ref="H11:O11"/>
    <mergeCell ref="C13:O13"/>
    <mergeCell ref="C37:I37"/>
    <mergeCell ref="C30:I30"/>
    <mergeCell ref="C31:I31"/>
    <mergeCell ref="C32:I32"/>
    <mergeCell ref="C33:I33"/>
    <mergeCell ref="C34:I34"/>
    <mergeCell ref="C35:I35"/>
    <mergeCell ref="C29:I29"/>
    <mergeCell ref="K36:O36"/>
    <mergeCell ref="K37:O37"/>
    <mergeCell ref="K29:O29"/>
    <mergeCell ref="C27:O27"/>
  </mergeCells>
  <phoneticPr fontId="0" type="noConversion"/>
  <conditionalFormatting sqref="N125">
    <cfRule type="containsText" dxfId="10" priority="3" stopIfTrue="1" operator="containsText" text="x">
      <formula>NOT(ISERROR(SEARCH("x",N125)))</formula>
    </cfRule>
  </conditionalFormatting>
  <conditionalFormatting sqref="N126">
    <cfRule type="containsText" dxfId="9" priority="2" stopIfTrue="1" operator="containsText" text="x">
      <formula>NOT(ISERROR(SEARCH("x",N126)))</formula>
    </cfRule>
  </conditionalFormatting>
  <conditionalFormatting sqref="N127">
    <cfRule type="containsText" dxfId="8" priority="1" stopIfTrue="1" operator="containsText" text="x">
      <formula>NOT(ISERROR(SEARCH("x",N127)))</formula>
    </cfRule>
  </conditionalFormatting>
  <dataValidations count="1">
    <dataValidation type="list" allowBlank="1" showInputMessage="1" showErrorMessage="1" sqref="F9:O9" xr:uid="{670FF418-EF5B-4D01-BAA8-D642C54B50D3}">
      <formula1>tipo_</formula1>
    </dataValidation>
  </dataValidations>
  <printOptions horizontalCentered="1" verticalCentered="1"/>
  <pageMargins left="0" right="0" top="0.49" bottom="0" header="0.34" footer="0"/>
  <pageSetup scale="84" fitToHeight="2" orientation="portrait" horizontalDpi="300" verticalDpi="300" r:id="rId1"/>
  <headerFooter alignWithMargins="0"/>
  <rowBreaks count="5" manualBreakCount="5">
    <brk id="42" min="2" max="14" man="1"/>
    <brk id="58" min="2" max="14" man="1"/>
    <brk id="74" min="2" max="14" man="1"/>
    <brk id="87" min="2" max="14" man="1"/>
    <brk id="106" min="2"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6673" r:id="rId4" name="Check Box 1553">
              <controlPr defaultSize="0" autoFill="0" autoLine="0" autoPict="0">
                <anchor moveWithCells="1">
                  <from>
                    <xdr:col>4</xdr:col>
                    <xdr:colOff>746760</xdr:colOff>
                    <xdr:row>6</xdr:row>
                    <xdr:rowOff>60960</xdr:rowOff>
                  </from>
                  <to>
                    <xdr:col>5</xdr:col>
                    <xdr:colOff>121920</xdr:colOff>
                    <xdr:row>6</xdr:row>
                    <xdr:rowOff>274320</xdr:rowOff>
                  </to>
                </anchor>
              </controlPr>
            </control>
          </mc:Choice>
        </mc:AlternateContent>
        <mc:AlternateContent xmlns:mc="http://schemas.openxmlformats.org/markup-compatibility/2006">
          <mc:Choice Requires="x14">
            <control shapeId="6674" r:id="rId5" name="Check Box 1554">
              <controlPr defaultSize="0" autoFill="0" autoLine="0" autoPict="0">
                <anchor moveWithCells="1">
                  <from>
                    <xdr:col>8</xdr:col>
                    <xdr:colOff>731520</xdr:colOff>
                    <xdr:row>6</xdr:row>
                    <xdr:rowOff>60960</xdr:rowOff>
                  </from>
                  <to>
                    <xdr:col>9</xdr:col>
                    <xdr:colOff>327660</xdr:colOff>
                    <xdr:row>6</xdr:row>
                    <xdr:rowOff>274320</xdr:rowOff>
                  </to>
                </anchor>
              </controlPr>
            </control>
          </mc:Choice>
        </mc:AlternateContent>
        <mc:AlternateContent xmlns:mc="http://schemas.openxmlformats.org/markup-compatibility/2006">
          <mc:Choice Requires="x14">
            <control shapeId="6683" r:id="rId6" name="Check Box 1563">
              <controlPr defaultSize="0" autoFill="0" autoLine="0" autoPict="0">
                <anchor moveWithCells="1">
                  <from>
                    <xdr:col>9</xdr:col>
                    <xdr:colOff>60960</xdr:colOff>
                    <xdr:row>29</xdr:row>
                    <xdr:rowOff>38100</xdr:rowOff>
                  </from>
                  <to>
                    <xdr:col>9</xdr:col>
                    <xdr:colOff>304800</xdr:colOff>
                    <xdr:row>29</xdr:row>
                    <xdr:rowOff>259080</xdr:rowOff>
                  </to>
                </anchor>
              </controlPr>
            </control>
          </mc:Choice>
        </mc:AlternateContent>
        <mc:AlternateContent xmlns:mc="http://schemas.openxmlformats.org/markup-compatibility/2006">
          <mc:Choice Requires="x14">
            <control shapeId="6698" r:id="rId7" name="Check Box 1578">
              <controlPr defaultSize="0" autoFill="0" autoLine="0" autoPict="0">
                <anchor moveWithCells="1">
                  <from>
                    <xdr:col>9</xdr:col>
                    <xdr:colOff>60960</xdr:colOff>
                    <xdr:row>30</xdr:row>
                    <xdr:rowOff>38100</xdr:rowOff>
                  </from>
                  <to>
                    <xdr:col>9</xdr:col>
                    <xdr:colOff>304800</xdr:colOff>
                    <xdr:row>30</xdr:row>
                    <xdr:rowOff>259080</xdr:rowOff>
                  </to>
                </anchor>
              </controlPr>
            </control>
          </mc:Choice>
        </mc:AlternateContent>
        <mc:AlternateContent xmlns:mc="http://schemas.openxmlformats.org/markup-compatibility/2006">
          <mc:Choice Requires="x14">
            <control shapeId="6699" r:id="rId8" name="Check Box 1579">
              <controlPr defaultSize="0" autoFill="0" autoLine="0" autoPict="0">
                <anchor moveWithCells="1">
                  <from>
                    <xdr:col>9</xdr:col>
                    <xdr:colOff>60960</xdr:colOff>
                    <xdr:row>31</xdr:row>
                    <xdr:rowOff>38100</xdr:rowOff>
                  </from>
                  <to>
                    <xdr:col>9</xdr:col>
                    <xdr:colOff>304800</xdr:colOff>
                    <xdr:row>31</xdr:row>
                    <xdr:rowOff>259080</xdr:rowOff>
                  </to>
                </anchor>
              </controlPr>
            </control>
          </mc:Choice>
        </mc:AlternateContent>
        <mc:AlternateContent xmlns:mc="http://schemas.openxmlformats.org/markup-compatibility/2006">
          <mc:Choice Requires="x14">
            <control shapeId="6700" r:id="rId9" name="Check Box 1580">
              <controlPr defaultSize="0" autoFill="0" autoLine="0" autoPict="0">
                <anchor moveWithCells="1">
                  <from>
                    <xdr:col>9</xdr:col>
                    <xdr:colOff>60960</xdr:colOff>
                    <xdr:row>32</xdr:row>
                    <xdr:rowOff>38100</xdr:rowOff>
                  </from>
                  <to>
                    <xdr:col>9</xdr:col>
                    <xdr:colOff>304800</xdr:colOff>
                    <xdr:row>32</xdr:row>
                    <xdr:rowOff>259080</xdr:rowOff>
                  </to>
                </anchor>
              </controlPr>
            </control>
          </mc:Choice>
        </mc:AlternateContent>
        <mc:AlternateContent xmlns:mc="http://schemas.openxmlformats.org/markup-compatibility/2006">
          <mc:Choice Requires="x14">
            <control shapeId="6701" r:id="rId10" name="Check Box 1581">
              <controlPr defaultSize="0" autoFill="0" autoLine="0" autoPict="0">
                <anchor moveWithCells="1">
                  <from>
                    <xdr:col>9</xdr:col>
                    <xdr:colOff>60960</xdr:colOff>
                    <xdr:row>33</xdr:row>
                    <xdr:rowOff>38100</xdr:rowOff>
                  </from>
                  <to>
                    <xdr:col>9</xdr:col>
                    <xdr:colOff>304800</xdr:colOff>
                    <xdr:row>33</xdr:row>
                    <xdr:rowOff>259080</xdr:rowOff>
                  </to>
                </anchor>
              </controlPr>
            </control>
          </mc:Choice>
        </mc:AlternateContent>
        <mc:AlternateContent xmlns:mc="http://schemas.openxmlformats.org/markup-compatibility/2006">
          <mc:Choice Requires="x14">
            <control shapeId="6702" r:id="rId11" name="Check Box 1582">
              <controlPr defaultSize="0" autoFill="0" autoLine="0" autoPict="0">
                <anchor moveWithCells="1">
                  <from>
                    <xdr:col>9</xdr:col>
                    <xdr:colOff>60960</xdr:colOff>
                    <xdr:row>34</xdr:row>
                    <xdr:rowOff>38100</xdr:rowOff>
                  </from>
                  <to>
                    <xdr:col>9</xdr:col>
                    <xdr:colOff>304800</xdr:colOff>
                    <xdr:row>34</xdr:row>
                    <xdr:rowOff>259080</xdr:rowOff>
                  </to>
                </anchor>
              </controlPr>
            </control>
          </mc:Choice>
        </mc:AlternateContent>
        <mc:AlternateContent xmlns:mc="http://schemas.openxmlformats.org/markup-compatibility/2006">
          <mc:Choice Requires="x14">
            <control shapeId="6703" r:id="rId12" name="Check Box 1583">
              <controlPr defaultSize="0" autoFill="0" autoLine="0" autoPict="0">
                <anchor moveWithCells="1">
                  <from>
                    <xdr:col>9</xdr:col>
                    <xdr:colOff>60960</xdr:colOff>
                    <xdr:row>35</xdr:row>
                    <xdr:rowOff>38100</xdr:rowOff>
                  </from>
                  <to>
                    <xdr:col>9</xdr:col>
                    <xdr:colOff>304800</xdr:colOff>
                    <xdr:row>35</xdr:row>
                    <xdr:rowOff>259080</xdr:rowOff>
                  </to>
                </anchor>
              </controlPr>
            </control>
          </mc:Choice>
        </mc:AlternateContent>
        <mc:AlternateContent xmlns:mc="http://schemas.openxmlformats.org/markup-compatibility/2006">
          <mc:Choice Requires="x14">
            <control shapeId="6704" r:id="rId13" name="Check Box 1584">
              <controlPr defaultSize="0" autoFill="0" autoLine="0" autoPict="0">
                <anchor moveWithCells="1">
                  <from>
                    <xdr:col>9</xdr:col>
                    <xdr:colOff>60960</xdr:colOff>
                    <xdr:row>36</xdr:row>
                    <xdr:rowOff>38100</xdr:rowOff>
                  </from>
                  <to>
                    <xdr:col>9</xdr:col>
                    <xdr:colOff>304800</xdr:colOff>
                    <xdr:row>36</xdr:row>
                    <xdr:rowOff>259080</xdr:rowOff>
                  </to>
                </anchor>
              </controlPr>
            </control>
          </mc:Choice>
        </mc:AlternateContent>
        <mc:AlternateContent xmlns:mc="http://schemas.openxmlformats.org/markup-compatibility/2006">
          <mc:Choice Requires="x14">
            <control shapeId="6705" r:id="rId14" name="Check Box 1585">
              <controlPr defaultSize="0" autoFill="0" autoLine="0" autoPict="0">
                <anchor moveWithCells="1">
                  <from>
                    <xdr:col>5</xdr:col>
                    <xdr:colOff>678180</xdr:colOff>
                    <xdr:row>89</xdr:row>
                    <xdr:rowOff>1600200</xdr:rowOff>
                  </from>
                  <to>
                    <xdr:col>6</xdr:col>
                    <xdr:colOff>106680</xdr:colOff>
                    <xdr:row>90</xdr:row>
                    <xdr:rowOff>182880</xdr:rowOff>
                  </to>
                </anchor>
              </controlPr>
            </control>
          </mc:Choice>
        </mc:AlternateContent>
        <mc:AlternateContent xmlns:mc="http://schemas.openxmlformats.org/markup-compatibility/2006">
          <mc:Choice Requires="x14">
            <control shapeId="6706" r:id="rId15" name="Check Box 1586">
              <controlPr defaultSize="0" autoFill="0" autoLine="0" autoPict="0">
                <anchor moveWithCells="1">
                  <from>
                    <xdr:col>8</xdr:col>
                    <xdr:colOff>716280</xdr:colOff>
                    <xdr:row>89</xdr:row>
                    <xdr:rowOff>1607820</xdr:rowOff>
                  </from>
                  <to>
                    <xdr:col>9</xdr:col>
                    <xdr:colOff>312420</xdr:colOff>
                    <xdr:row>90</xdr:row>
                    <xdr:rowOff>190500</xdr:rowOff>
                  </to>
                </anchor>
              </controlPr>
            </control>
          </mc:Choice>
        </mc:AlternateContent>
        <mc:AlternateContent xmlns:mc="http://schemas.openxmlformats.org/markup-compatibility/2006">
          <mc:Choice Requires="x14">
            <control shapeId="6707" r:id="rId16" name="Check Box 1587">
              <controlPr defaultSize="0" autoFill="0" autoLine="0" autoPict="0">
                <anchor moveWithCells="1">
                  <from>
                    <xdr:col>5</xdr:col>
                    <xdr:colOff>708660</xdr:colOff>
                    <xdr:row>92</xdr:row>
                    <xdr:rowOff>1066800</xdr:rowOff>
                  </from>
                  <to>
                    <xdr:col>6</xdr:col>
                    <xdr:colOff>137160</xdr:colOff>
                    <xdr:row>93</xdr:row>
                    <xdr:rowOff>182880</xdr:rowOff>
                  </to>
                </anchor>
              </controlPr>
            </control>
          </mc:Choice>
        </mc:AlternateContent>
        <mc:AlternateContent xmlns:mc="http://schemas.openxmlformats.org/markup-compatibility/2006">
          <mc:Choice Requires="x14">
            <control shapeId="6708" r:id="rId17" name="Check Box 1588">
              <controlPr defaultSize="0" autoFill="0" autoLine="0" autoPict="0">
                <anchor moveWithCells="1">
                  <from>
                    <xdr:col>8</xdr:col>
                    <xdr:colOff>716280</xdr:colOff>
                    <xdr:row>92</xdr:row>
                    <xdr:rowOff>1074420</xdr:rowOff>
                  </from>
                  <to>
                    <xdr:col>9</xdr:col>
                    <xdr:colOff>312420</xdr:colOff>
                    <xdr:row>93</xdr:row>
                    <xdr:rowOff>190500</xdr:rowOff>
                  </to>
                </anchor>
              </controlPr>
            </control>
          </mc:Choice>
        </mc:AlternateContent>
        <mc:AlternateContent xmlns:mc="http://schemas.openxmlformats.org/markup-compatibility/2006">
          <mc:Choice Requires="x14">
            <control shapeId="6709" r:id="rId18" name="Check Box 1589">
              <controlPr defaultSize="0" autoFill="0" autoLine="0" autoPict="0">
                <anchor moveWithCells="1">
                  <from>
                    <xdr:col>5</xdr:col>
                    <xdr:colOff>708660</xdr:colOff>
                    <xdr:row>95</xdr:row>
                    <xdr:rowOff>746760</xdr:rowOff>
                  </from>
                  <to>
                    <xdr:col>6</xdr:col>
                    <xdr:colOff>137160</xdr:colOff>
                    <xdr:row>96</xdr:row>
                    <xdr:rowOff>190500</xdr:rowOff>
                  </to>
                </anchor>
              </controlPr>
            </control>
          </mc:Choice>
        </mc:AlternateContent>
        <mc:AlternateContent xmlns:mc="http://schemas.openxmlformats.org/markup-compatibility/2006">
          <mc:Choice Requires="x14">
            <control shapeId="6710" r:id="rId19" name="Check Box 1590">
              <controlPr defaultSize="0" autoFill="0" autoLine="0" autoPict="0">
                <anchor moveWithCells="1">
                  <from>
                    <xdr:col>8</xdr:col>
                    <xdr:colOff>716280</xdr:colOff>
                    <xdr:row>95</xdr:row>
                    <xdr:rowOff>746760</xdr:rowOff>
                  </from>
                  <to>
                    <xdr:col>9</xdr:col>
                    <xdr:colOff>312420</xdr:colOff>
                    <xdr:row>96</xdr:row>
                    <xdr:rowOff>190500</xdr:rowOff>
                  </to>
                </anchor>
              </controlPr>
            </control>
          </mc:Choice>
        </mc:AlternateContent>
        <mc:AlternateContent xmlns:mc="http://schemas.openxmlformats.org/markup-compatibility/2006">
          <mc:Choice Requires="x14">
            <control shapeId="6711" r:id="rId20" name="Check Box 1591">
              <controlPr defaultSize="0" autoFill="0" autoLine="0" autoPict="0">
                <anchor moveWithCells="1">
                  <from>
                    <xdr:col>5</xdr:col>
                    <xdr:colOff>708660</xdr:colOff>
                    <xdr:row>98</xdr:row>
                    <xdr:rowOff>754380</xdr:rowOff>
                  </from>
                  <to>
                    <xdr:col>6</xdr:col>
                    <xdr:colOff>137160</xdr:colOff>
                    <xdr:row>99</xdr:row>
                    <xdr:rowOff>190500</xdr:rowOff>
                  </to>
                </anchor>
              </controlPr>
            </control>
          </mc:Choice>
        </mc:AlternateContent>
        <mc:AlternateContent xmlns:mc="http://schemas.openxmlformats.org/markup-compatibility/2006">
          <mc:Choice Requires="x14">
            <control shapeId="6712" r:id="rId21" name="Check Box 1592">
              <controlPr defaultSize="0" autoFill="0" autoLine="0" autoPict="0">
                <anchor moveWithCells="1">
                  <from>
                    <xdr:col>8</xdr:col>
                    <xdr:colOff>716280</xdr:colOff>
                    <xdr:row>98</xdr:row>
                    <xdr:rowOff>754380</xdr:rowOff>
                  </from>
                  <to>
                    <xdr:col>9</xdr:col>
                    <xdr:colOff>312420</xdr:colOff>
                    <xdr:row>99</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14238-8585-4E2F-8737-8F665CB5FFAD}">
  <dimension ref="B1:S98"/>
  <sheetViews>
    <sheetView showGridLines="0" tabSelected="1" view="pageBreakPreview" topLeftCell="A71" zoomScaleNormal="85" zoomScaleSheetLayoutView="100" workbookViewId="0">
      <selection activeCell="P46" sqref="P46"/>
    </sheetView>
  </sheetViews>
  <sheetFormatPr baseColWidth="10" defaultColWidth="11.44140625" defaultRowHeight="13.2" x14ac:dyDescent="0.25"/>
  <cols>
    <col min="1" max="1" width="2.6640625" style="112" customWidth="1"/>
    <col min="2" max="2" width="8.33203125" style="112" customWidth="1"/>
    <col min="3" max="3" width="2.6640625" style="112" customWidth="1"/>
    <col min="4" max="4" width="15.109375" style="112" bestFit="1" customWidth="1"/>
    <col min="5" max="5" width="9" style="112" customWidth="1"/>
    <col min="6" max="6" width="15" style="112" customWidth="1"/>
    <col min="7" max="7" width="14.33203125" style="112" customWidth="1"/>
    <col min="8" max="8" width="11.44140625" style="112"/>
    <col min="9" max="9" width="8.88671875" style="112" customWidth="1"/>
    <col min="10" max="10" width="11.88671875" style="112" customWidth="1"/>
    <col min="11" max="11" width="5.33203125" style="112" customWidth="1"/>
    <col min="12" max="12" width="4.6640625" style="112" customWidth="1"/>
    <col min="13" max="13" width="6" style="112" customWidth="1"/>
    <col min="14" max="14" width="4.6640625" style="112" customWidth="1"/>
    <col min="15" max="15" width="6.21875" style="112" hidden="1" customWidth="1"/>
    <col min="16" max="16" width="14.44140625" style="112" customWidth="1"/>
    <col min="17" max="17" width="11.44140625" style="112" hidden="1" customWidth="1"/>
    <col min="18" max="18" width="10.21875" style="112" hidden="1" customWidth="1"/>
    <col min="19" max="19" width="8.21875" style="112" hidden="1" customWidth="1"/>
    <col min="20" max="20" width="4.109375" style="112" customWidth="1"/>
    <col min="21" max="22" width="11.44140625" style="112" customWidth="1"/>
    <col min="23" max="23" width="9.5546875" style="112" customWidth="1"/>
    <col min="24" max="16384" width="11.44140625" style="112"/>
  </cols>
  <sheetData>
    <row r="1" spans="2:17" s="111" customFormat="1" ht="23.4" customHeight="1" x14ac:dyDescent="0.25">
      <c r="B1" s="465" t="e" vm="1">
        <v>#VALUE!</v>
      </c>
      <c r="C1" s="465"/>
      <c r="D1" s="461" t="s">
        <v>128</v>
      </c>
      <c r="E1" s="461"/>
      <c r="F1" s="461"/>
      <c r="G1" s="461"/>
      <c r="H1" s="461"/>
      <c r="I1" s="461"/>
      <c r="J1" s="461"/>
      <c r="K1" s="461"/>
      <c r="L1" s="461"/>
      <c r="M1" s="461"/>
      <c r="N1" s="462" t="s">
        <v>129</v>
      </c>
      <c r="O1" s="463"/>
      <c r="P1" s="463"/>
      <c r="Q1" s="464"/>
    </row>
    <row r="2" spans="2:17" s="111" customFormat="1" ht="23.4" customHeight="1" x14ac:dyDescent="0.25">
      <c r="B2" s="465"/>
      <c r="C2" s="465"/>
      <c r="D2" s="461"/>
      <c r="E2" s="461"/>
      <c r="F2" s="461"/>
      <c r="G2" s="461"/>
      <c r="H2" s="461"/>
      <c r="I2" s="461"/>
      <c r="J2" s="461"/>
      <c r="K2" s="461"/>
      <c r="L2" s="461"/>
      <c r="M2" s="461"/>
      <c r="N2" s="462" t="s">
        <v>130</v>
      </c>
      <c r="O2" s="463"/>
      <c r="P2" s="463"/>
      <c r="Q2" s="464"/>
    </row>
    <row r="3" spans="2:17" s="111" customFormat="1" ht="23.4" customHeight="1" x14ac:dyDescent="0.25">
      <c r="B3" s="465"/>
      <c r="C3" s="465"/>
      <c r="D3" s="461"/>
      <c r="E3" s="461"/>
      <c r="F3" s="461"/>
      <c r="G3" s="461"/>
      <c r="H3" s="461"/>
      <c r="I3" s="461"/>
      <c r="J3" s="461"/>
      <c r="K3" s="461"/>
      <c r="L3" s="461"/>
      <c r="M3" s="461"/>
      <c r="N3" s="462" t="s">
        <v>131</v>
      </c>
      <c r="O3" s="463"/>
      <c r="P3" s="463"/>
      <c r="Q3" s="464"/>
    </row>
    <row r="4" spans="2:17" ht="5.25" customHeight="1" x14ac:dyDescent="0.25"/>
    <row r="5" spans="2:17" s="111" customFormat="1" ht="24.75" customHeight="1" x14ac:dyDescent="0.25">
      <c r="B5" s="445" t="s">
        <v>132</v>
      </c>
      <c r="C5" s="446"/>
      <c r="D5" s="446"/>
      <c r="E5" s="446"/>
      <c r="F5" s="446"/>
      <c r="G5" s="446"/>
      <c r="H5" s="446"/>
      <c r="I5" s="446"/>
      <c r="J5" s="446"/>
      <c r="K5" s="446"/>
      <c r="L5" s="446"/>
      <c r="M5" s="446"/>
      <c r="N5" s="446"/>
      <c r="O5" s="446"/>
      <c r="P5" s="446"/>
      <c r="Q5" s="447"/>
    </row>
    <row r="6" spans="2:17" s="111" customFormat="1" ht="26.25" customHeight="1" x14ac:dyDescent="0.25">
      <c r="B6" s="358" t="s">
        <v>133</v>
      </c>
      <c r="C6" s="359"/>
      <c r="D6" s="360"/>
      <c r="E6" s="361" t="s">
        <v>271</v>
      </c>
      <c r="F6" s="195"/>
      <c r="G6" s="362"/>
      <c r="H6" s="358" t="s">
        <v>134</v>
      </c>
      <c r="I6" s="359"/>
      <c r="J6" s="360"/>
      <c r="K6" s="379"/>
      <c r="L6" s="380"/>
      <c r="M6" s="380"/>
      <c r="N6" s="380"/>
      <c r="O6" s="380"/>
      <c r="P6" s="380"/>
      <c r="Q6" s="381"/>
    </row>
    <row r="7" spans="2:17" s="111" customFormat="1" ht="26.25" customHeight="1" x14ac:dyDescent="0.25">
      <c r="B7" s="358" t="s">
        <v>5</v>
      </c>
      <c r="C7" s="359"/>
      <c r="D7" s="360"/>
      <c r="E7" s="363" t="s">
        <v>6</v>
      </c>
      <c r="F7" s="364"/>
      <c r="G7" s="365"/>
      <c r="H7" s="358" t="s">
        <v>135</v>
      </c>
      <c r="I7" s="359"/>
      <c r="J7" s="360"/>
      <c r="K7" s="382"/>
      <c r="L7" s="383"/>
      <c r="M7" s="383"/>
      <c r="N7" s="383"/>
      <c r="O7" s="383"/>
      <c r="P7" s="383"/>
      <c r="Q7" s="384"/>
    </row>
    <row r="8" spans="2:17" s="111" customFormat="1" ht="26.25" customHeight="1" x14ac:dyDescent="0.25">
      <c r="B8" s="457" t="s">
        <v>136</v>
      </c>
      <c r="C8" s="458"/>
      <c r="D8" s="458"/>
      <c r="E8" s="458"/>
      <c r="F8" s="458"/>
      <c r="G8" s="459"/>
      <c r="H8" s="361"/>
      <c r="I8" s="195"/>
      <c r="J8" s="195"/>
      <c r="K8" s="195"/>
      <c r="L8" s="195"/>
      <c r="M8" s="195"/>
      <c r="N8" s="195"/>
      <c r="O8" s="195"/>
      <c r="P8" s="195"/>
      <c r="Q8" s="362"/>
    </row>
    <row r="9" spans="2:17" ht="5.4" customHeight="1" x14ac:dyDescent="0.25"/>
    <row r="10" spans="2:17" s="111" customFormat="1" ht="24.75" customHeight="1" x14ac:dyDescent="0.25">
      <c r="B10" s="445" t="s">
        <v>137</v>
      </c>
      <c r="C10" s="446"/>
      <c r="D10" s="446"/>
      <c r="E10" s="446"/>
      <c r="F10" s="446"/>
      <c r="G10" s="446"/>
      <c r="H10" s="446"/>
      <c r="I10" s="446"/>
      <c r="J10" s="446"/>
      <c r="K10" s="446"/>
      <c r="L10" s="446"/>
      <c r="M10" s="446"/>
      <c r="N10" s="446"/>
      <c r="O10" s="446"/>
      <c r="P10" s="446"/>
      <c r="Q10" s="447"/>
    </row>
    <row r="11" spans="2:17" s="111" customFormat="1" ht="19.5" customHeight="1" x14ac:dyDescent="0.25">
      <c r="B11" s="454" t="s">
        <v>13</v>
      </c>
      <c r="C11" s="455"/>
      <c r="D11" s="455"/>
      <c r="E11" s="455"/>
      <c r="F11" s="456"/>
      <c r="G11" s="373"/>
      <c r="H11" s="374"/>
      <c r="I11" s="374"/>
      <c r="J11" s="374"/>
      <c r="K11" s="374"/>
      <c r="L11" s="374"/>
      <c r="M11" s="374"/>
      <c r="N11" s="374"/>
      <c r="O11" s="374"/>
      <c r="P11" s="374"/>
      <c r="Q11" s="375"/>
    </row>
    <row r="12" spans="2:17" s="111" customFormat="1" ht="20.100000000000001" customHeight="1" x14ac:dyDescent="0.25">
      <c r="B12" s="454" t="s">
        <v>14</v>
      </c>
      <c r="C12" s="455"/>
      <c r="D12" s="455"/>
      <c r="E12" s="455"/>
      <c r="F12" s="456"/>
      <c r="G12" s="373"/>
      <c r="H12" s="374"/>
      <c r="I12" s="374"/>
      <c r="J12" s="374"/>
      <c r="K12" s="374"/>
      <c r="L12" s="374"/>
      <c r="M12" s="374"/>
      <c r="N12" s="374"/>
      <c r="O12" s="374"/>
      <c r="P12" s="374"/>
      <c r="Q12" s="375"/>
    </row>
    <row r="13" spans="2:17" s="143" customFormat="1" ht="29.4" customHeight="1" x14ac:dyDescent="0.25">
      <c r="B13" s="355" t="s">
        <v>15</v>
      </c>
      <c r="C13" s="356"/>
      <c r="D13" s="356"/>
      <c r="E13" s="357"/>
      <c r="F13" s="372"/>
      <c r="G13" s="372"/>
      <c r="H13" s="372"/>
      <c r="I13" s="368" t="s">
        <v>16</v>
      </c>
      <c r="J13" s="368"/>
      <c r="K13" s="376"/>
      <c r="L13" s="377"/>
      <c r="M13" s="377"/>
      <c r="N13" s="377"/>
      <c r="O13" s="377"/>
      <c r="P13" s="377"/>
      <c r="Q13" s="378"/>
    </row>
    <row r="14" spans="2:17" s="143" customFormat="1" ht="29.4" customHeight="1" x14ac:dyDescent="0.25">
      <c r="B14" s="355" t="s">
        <v>17</v>
      </c>
      <c r="C14" s="356"/>
      <c r="D14" s="356"/>
      <c r="E14" s="357"/>
      <c r="F14" s="366"/>
      <c r="G14" s="367"/>
      <c r="H14" s="367"/>
      <c r="I14" s="368" t="s">
        <v>18</v>
      </c>
      <c r="J14" s="368"/>
      <c r="K14" s="369"/>
      <c r="L14" s="370"/>
      <c r="M14" s="370"/>
      <c r="N14" s="370"/>
      <c r="O14" s="370"/>
      <c r="P14" s="370"/>
      <c r="Q14" s="371"/>
    </row>
    <row r="15" spans="2:17" s="143" customFormat="1" ht="29.4" customHeight="1" x14ac:dyDescent="0.25">
      <c r="B15" s="355" t="s">
        <v>19</v>
      </c>
      <c r="C15" s="356"/>
      <c r="D15" s="356"/>
      <c r="E15" s="357"/>
      <c r="F15" s="372"/>
      <c r="G15" s="372"/>
      <c r="H15" s="372"/>
      <c r="I15" s="368" t="s">
        <v>20</v>
      </c>
      <c r="J15" s="368"/>
      <c r="K15" s="369"/>
      <c r="L15" s="370"/>
      <c r="M15" s="370"/>
      <c r="N15" s="370"/>
      <c r="O15" s="370"/>
      <c r="P15" s="370"/>
      <c r="Q15" s="371"/>
    </row>
    <row r="16" spans="2:17" s="111" customFormat="1" ht="17.399999999999999" customHeight="1" x14ac:dyDescent="0.25">
      <c r="B16" s="471" t="s">
        <v>21</v>
      </c>
      <c r="C16" s="472"/>
      <c r="D16" s="472"/>
      <c r="E16" s="473"/>
      <c r="F16" s="113" t="s">
        <v>22</v>
      </c>
      <c r="G16" s="350" t="s">
        <v>23</v>
      </c>
      <c r="H16" s="351"/>
      <c r="I16" s="351"/>
      <c r="J16" s="351"/>
      <c r="K16" s="351"/>
      <c r="L16" s="351"/>
      <c r="M16" s="351"/>
      <c r="N16" s="351"/>
      <c r="O16" s="351"/>
      <c r="P16" s="351"/>
      <c r="Q16" s="351"/>
    </row>
    <row r="17" spans="2:17" s="111" customFormat="1" ht="17.399999999999999" customHeight="1" x14ac:dyDescent="0.25">
      <c r="B17" s="474"/>
      <c r="C17" s="475"/>
      <c r="D17" s="475"/>
      <c r="E17" s="476"/>
      <c r="F17" s="113" t="s">
        <v>24</v>
      </c>
      <c r="G17" s="350" t="s">
        <v>23</v>
      </c>
      <c r="H17" s="351"/>
      <c r="I17" s="351"/>
      <c r="J17" s="351"/>
      <c r="K17" s="351"/>
      <c r="L17" s="351"/>
      <c r="M17" s="351"/>
      <c r="N17" s="351"/>
      <c r="O17" s="351"/>
      <c r="P17" s="351"/>
      <c r="Q17" s="351"/>
    </row>
    <row r="18" spans="2:17" s="111" customFormat="1" ht="17.399999999999999" customHeight="1" x14ac:dyDescent="0.25">
      <c r="B18" s="477"/>
      <c r="C18" s="478"/>
      <c r="D18" s="478"/>
      <c r="E18" s="479"/>
      <c r="F18" s="113" t="s">
        <v>25</v>
      </c>
      <c r="G18" s="350" t="s">
        <v>23</v>
      </c>
      <c r="H18" s="351"/>
      <c r="I18" s="351"/>
      <c r="J18" s="351"/>
      <c r="K18" s="351"/>
      <c r="L18" s="351"/>
      <c r="M18" s="351"/>
      <c r="N18" s="351"/>
      <c r="O18" s="351"/>
      <c r="P18" s="351"/>
      <c r="Q18" s="351"/>
    </row>
    <row r="19" spans="2:17" ht="6.75" customHeight="1" x14ac:dyDescent="0.25"/>
    <row r="20" spans="2:17" s="111" customFormat="1" ht="34.200000000000003" customHeight="1" x14ac:dyDescent="0.25">
      <c r="B20" s="445" t="s">
        <v>138</v>
      </c>
      <c r="C20" s="446"/>
      <c r="D20" s="446"/>
      <c r="E20" s="446"/>
      <c r="F20" s="446"/>
      <c r="G20" s="446"/>
      <c r="H20" s="446"/>
      <c r="I20" s="446"/>
      <c r="J20" s="446"/>
      <c r="K20" s="446"/>
      <c r="L20" s="446"/>
      <c r="M20" s="446"/>
      <c r="N20" s="446"/>
      <c r="O20" s="446"/>
      <c r="P20" s="446"/>
      <c r="Q20" s="447"/>
    </row>
    <row r="21" spans="2:17" ht="8.25" customHeight="1" x14ac:dyDescent="0.25"/>
    <row r="22" spans="2:17" s="111" customFormat="1" ht="13.95" customHeight="1" x14ac:dyDescent="0.25">
      <c r="B22" s="445" t="s">
        <v>139</v>
      </c>
      <c r="C22" s="446"/>
      <c r="D22" s="446"/>
      <c r="E22" s="446"/>
      <c r="F22" s="446"/>
      <c r="G22" s="446"/>
      <c r="H22" s="446"/>
      <c r="I22" s="446"/>
      <c r="J22" s="447"/>
      <c r="K22" s="114" t="s">
        <v>30</v>
      </c>
      <c r="L22" s="460" t="s">
        <v>31</v>
      </c>
      <c r="M22" s="460"/>
      <c r="N22" s="460"/>
      <c r="O22" s="460"/>
      <c r="P22" s="460"/>
      <c r="Q22" s="460"/>
    </row>
    <row r="23" spans="2:17" s="111" customFormat="1" ht="23.25" customHeight="1" x14ac:dyDescent="0.25">
      <c r="B23" s="352" t="s">
        <v>32</v>
      </c>
      <c r="C23" s="353"/>
      <c r="D23" s="353"/>
      <c r="E23" s="353"/>
      <c r="F23" s="353"/>
      <c r="G23" s="353"/>
      <c r="H23" s="353"/>
      <c r="I23" s="353"/>
      <c r="J23" s="354"/>
      <c r="K23" s="147"/>
      <c r="L23" s="183"/>
      <c r="M23" s="183"/>
      <c r="N23" s="183"/>
      <c r="O23" s="183"/>
      <c r="P23" s="183"/>
      <c r="Q23" s="183"/>
    </row>
    <row r="24" spans="2:17" s="111" customFormat="1" ht="23.25" customHeight="1" x14ac:dyDescent="0.25">
      <c r="B24" s="352" t="s">
        <v>33</v>
      </c>
      <c r="C24" s="353"/>
      <c r="D24" s="353"/>
      <c r="E24" s="353"/>
      <c r="F24" s="353"/>
      <c r="G24" s="353"/>
      <c r="H24" s="353"/>
      <c r="I24" s="353"/>
      <c r="J24" s="354"/>
      <c r="K24" s="147"/>
      <c r="L24" s="183"/>
      <c r="M24" s="183"/>
      <c r="N24" s="183"/>
      <c r="O24" s="183"/>
      <c r="P24" s="183"/>
      <c r="Q24" s="183"/>
    </row>
    <row r="25" spans="2:17" s="111" customFormat="1" ht="23.25" customHeight="1" x14ac:dyDescent="0.25">
      <c r="B25" s="352" t="s">
        <v>34</v>
      </c>
      <c r="C25" s="353"/>
      <c r="D25" s="353"/>
      <c r="E25" s="353"/>
      <c r="F25" s="353"/>
      <c r="G25" s="353"/>
      <c r="H25" s="353"/>
      <c r="I25" s="353"/>
      <c r="J25" s="354"/>
      <c r="K25" s="147"/>
      <c r="L25" s="183"/>
      <c r="M25" s="183"/>
      <c r="N25" s="183"/>
      <c r="O25" s="183"/>
      <c r="P25" s="183"/>
      <c r="Q25" s="183"/>
    </row>
    <row r="26" spans="2:17" s="111" customFormat="1" ht="23.25" customHeight="1" x14ac:dyDescent="0.25">
      <c r="B26" s="352" t="s">
        <v>35</v>
      </c>
      <c r="C26" s="353"/>
      <c r="D26" s="353"/>
      <c r="E26" s="353"/>
      <c r="F26" s="353"/>
      <c r="G26" s="353"/>
      <c r="H26" s="353"/>
      <c r="I26" s="353"/>
      <c r="J26" s="354"/>
      <c r="K26" s="147"/>
      <c r="L26" s="183"/>
      <c r="M26" s="183"/>
      <c r="N26" s="183"/>
      <c r="O26" s="183"/>
      <c r="P26" s="183"/>
      <c r="Q26" s="183"/>
    </row>
    <row r="27" spans="2:17" s="111" customFormat="1" ht="23.25" customHeight="1" x14ac:dyDescent="0.25">
      <c r="B27" s="352" t="s">
        <v>36</v>
      </c>
      <c r="C27" s="353"/>
      <c r="D27" s="353"/>
      <c r="E27" s="353"/>
      <c r="F27" s="353"/>
      <c r="G27" s="353"/>
      <c r="H27" s="353"/>
      <c r="I27" s="353"/>
      <c r="J27" s="354"/>
      <c r="K27" s="147"/>
      <c r="L27" s="183"/>
      <c r="M27" s="183"/>
      <c r="N27" s="183"/>
      <c r="O27" s="183"/>
      <c r="P27" s="183"/>
      <c r="Q27" s="183"/>
    </row>
    <row r="28" spans="2:17" s="111" customFormat="1" ht="23.25" customHeight="1" x14ac:dyDescent="0.25">
      <c r="B28" s="352" t="s">
        <v>37</v>
      </c>
      <c r="C28" s="353"/>
      <c r="D28" s="353"/>
      <c r="E28" s="353"/>
      <c r="F28" s="353"/>
      <c r="G28" s="353"/>
      <c r="H28" s="353"/>
      <c r="I28" s="353"/>
      <c r="J28" s="354"/>
      <c r="K28" s="147"/>
      <c r="L28" s="183"/>
      <c r="M28" s="183"/>
      <c r="N28" s="183"/>
      <c r="O28" s="183"/>
      <c r="P28" s="183"/>
      <c r="Q28" s="183"/>
    </row>
    <row r="29" spans="2:17" s="111" customFormat="1" ht="23.25" customHeight="1" x14ac:dyDescent="0.25">
      <c r="B29" s="352" t="s">
        <v>38</v>
      </c>
      <c r="C29" s="353"/>
      <c r="D29" s="353"/>
      <c r="E29" s="353"/>
      <c r="F29" s="353"/>
      <c r="G29" s="353"/>
      <c r="H29" s="353"/>
      <c r="I29" s="353"/>
      <c r="J29" s="354"/>
      <c r="K29" s="147"/>
      <c r="L29" s="183"/>
      <c r="M29" s="183"/>
      <c r="N29" s="183"/>
      <c r="O29" s="183"/>
      <c r="P29" s="183"/>
      <c r="Q29" s="183"/>
    </row>
    <row r="30" spans="2:17" s="111" customFormat="1" ht="24" customHeight="1" x14ac:dyDescent="0.25">
      <c r="B30" s="352" t="s">
        <v>39</v>
      </c>
      <c r="C30" s="353"/>
      <c r="D30" s="353"/>
      <c r="E30" s="353"/>
      <c r="F30" s="353"/>
      <c r="G30" s="353"/>
      <c r="H30" s="353"/>
      <c r="I30" s="353"/>
      <c r="J30" s="354"/>
      <c r="K30" s="147"/>
      <c r="L30" s="185"/>
      <c r="M30" s="186"/>
      <c r="N30" s="186"/>
      <c r="O30" s="186"/>
      <c r="P30" s="186"/>
      <c r="Q30" s="186"/>
    </row>
    <row r="31" spans="2:17" ht="6" customHeight="1" x14ac:dyDescent="0.25"/>
    <row r="32" spans="2:17" s="111" customFormat="1" ht="39.75" customHeight="1" x14ac:dyDescent="0.25">
      <c r="B32" s="448" t="s">
        <v>140</v>
      </c>
      <c r="C32" s="449"/>
      <c r="D32" s="449"/>
      <c r="E32" s="449"/>
      <c r="F32" s="449"/>
      <c r="G32" s="449"/>
      <c r="H32" s="449"/>
      <c r="I32" s="449"/>
      <c r="J32" s="449"/>
      <c r="K32" s="449"/>
      <c r="L32" s="449"/>
      <c r="M32" s="449"/>
      <c r="N32" s="449"/>
      <c r="O32" s="449"/>
      <c r="P32" s="449"/>
      <c r="Q32" s="450"/>
    </row>
    <row r="33" spans="2:19" s="115" customFormat="1" ht="69.599999999999994" customHeight="1" x14ac:dyDescent="0.25">
      <c r="B33" s="451" t="s">
        <v>141</v>
      </c>
      <c r="C33" s="452"/>
      <c r="D33" s="452"/>
      <c r="E33" s="452"/>
      <c r="F33" s="452"/>
      <c r="G33" s="452"/>
      <c r="H33" s="452"/>
      <c r="I33" s="452"/>
      <c r="J33" s="452"/>
      <c r="K33" s="452"/>
      <c r="L33" s="452"/>
      <c r="M33" s="452"/>
      <c r="N33" s="452"/>
      <c r="O33" s="452"/>
      <c r="P33" s="452"/>
      <c r="Q33" s="453"/>
    </row>
    <row r="34" spans="2:19" s="115" customFormat="1" ht="54" customHeight="1" x14ac:dyDescent="0.25">
      <c r="B34" s="140"/>
      <c r="C34" s="141"/>
      <c r="D34" s="141"/>
      <c r="E34" s="141"/>
      <c r="F34" s="388" t="e" vm="2">
        <v>#VALUE!</v>
      </c>
      <c r="G34" s="388"/>
      <c r="H34" s="388"/>
      <c r="I34" s="388"/>
      <c r="J34" s="388"/>
      <c r="K34" s="388"/>
      <c r="L34" s="141"/>
      <c r="M34" s="141"/>
      <c r="N34" s="141"/>
      <c r="O34" s="141"/>
      <c r="P34" s="141"/>
      <c r="Q34" s="142"/>
    </row>
    <row r="35" spans="2:19" s="115" customFormat="1" ht="75.599999999999994" customHeight="1" x14ac:dyDescent="0.25">
      <c r="B35" s="385" t="s">
        <v>142</v>
      </c>
      <c r="C35" s="386"/>
      <c r="D35" s="386"/>
      <c r="E35" s="386"/>
      <c r="F35" s="386"/>
      <c r="G35" s="386"/>
      <c r="H35" s="386"/>
      <c r="I35" s="386"/>
      <c r="J35" s="386"/>
      <c r="K35" s="386"/>
      <c r="L35" s="386"/>
      <c r="M35" s="386"/>
      <c r="N35" s="386"/>
      <c r="O35" s="386"/>
      <c r="P35" s="386"/>
      <c r="Q35" s="387"/>
    </row>
    <row r="36" spans="2:19" ht="7.5" customHeight="1" x14ac:dyDescent="0.25"/>
    <row r="37" spans="2:19" s="111" customFormat="1" ht="19.2" x14ac:dyDescent="0.25">
      <c r="B37" s="392" t="s">
        <v>143</v>
      </c>
      <c r="C37" s="393"/>
      <c r="D37" s="390" t="s">
        <v>46</v>
      </c>
      <c r="E37" s="390"/>
      <c r="F37" s="390"/>
      <c r="G37" s="390"/>
      <c r="H37" s="390" t="s">
        <v>47</v>
      </c>
      <c r="I37" s="390"/>
      <c r="J37" s="390"/>
      <c r="K37" s="390"/>
      <c r="L37" s="389" t="s">
        <v>144</v>
      </c>
      <c r="M37" s="389"/>
      <c r="N37" s="389"/>
      <c r="O37" s="116" t="s">
        <v>145</v>
      </c>
      <c r="P37" s="117" t="s">
        <v>146</v>
      </c>
      <c r="Q37" s="117" t="s">
        <v>147</v>
      </c>
      <c r="R37" s="118" t="s">
        <v>48</v>
      </c>
      <c r="S37" s="118" t="s">
        <v>49</v>
      </c>
    </row>
    <row r="38" spans="2:19" s="111" customFormat="1" ht="31.5" customHeight="1" x14ac:dyDescent="0.25">
      <c r="B38" s="400" t="s">
        <v>42</v>
      </c>
      <c r="C38" s="391" t="s">
        <v>51</v>
      </c>
      <c r="D38" s="397" t="s">
        <v>52</v>
      </c>
      <c r="E38" s="397"/>
      <c r="F38" s="397"/>
      <c r="G38" s="397"/>
      <c r="H38" s="470" t="s">
        <v>148</v>
      </c>
      <c r="I38" s="470"/>
      <c r="J38" s="470"/>
      <c r="K38" s="470"/>
      <c r="L38" s="394" t="str">
        <f>+IF($E$7="Proveedor",R38,IF($E$7="Contratista",S38," "))</f>
        <v>No aplica</v>
      </c>
      <c r="M38" s="394"/>
      <c r="N38" s="394"/>
      <c r="O38" s="119">
        <v>2</v>
      </c>
      <c r="P38" s="139"/>
      <c r="Q38" s="120" t="str">
        <f t="shared" ref="Q38:Q46" si="0">+IF(P38="si",O38,IF(P38="no",0,IF(P38="No aplica",O38," ")))</f>
        <v xml:space="preserve"> </v>
      </c>
      <c r="R38" s="111" t="s">
        <v>149</v>
      </c>
      <c r="S38" s="111" t="s">
        <v>54</v>
      </c>
    </row>
    <row r="39" spans="2:19" s="111" customFormat="1" ht="37.5" customHeight="1" x14ac:dyDescent="0.25">
      <c r="B39" s="400"/>
      <c r="C39" s="391"/>
      <c r="D39" s="397" t="s">
        <v>55</v>
      </c>
      <c r="E39" s="397"/>
      <c r="F39" s="397"/>
      <c r="G39" s="397"/>
      <c r="H39" s="469" t="s">
        <v>150</v>
      </c>
      <c r="I39" s="469"/>
      <c r="J39" s="469"/>
      <c r="K39" s="469"/>
      <c r="L39" s="394" t="str">
        <f t="shared" ref="L39:L46" si="1">+IF($E$7="Proveedor",R39,IF($E$7="Contratista",S39," "))</f>
        <v>No aplica</v>
      </c>
      <c r="M39" s="394"/>
      <c r="N39" s="394"/>
      <c r="O39" s="119">
        <v>4</v>
      </c>
      <c r="P39" s="139"/>
      <c r="Q39" s="120" t="str">
        <f t="shared" si="0"/>
        <v xml:space="preserve"> </v>
      </c>
      <c r="R39" s="111" t="s">
        <v>149</v>
      </c>
      <c r="S39" s="111" t="s">
        <v>54</v>
      </c>
    </row>
    <row r="40" spans="2:19" s="111" customFormat="1" ht="65.25" customHeight="1" x14ac:dyDescent="0.25">
      <c r="B40" s="400"/>
      <c r="C40" s="391"/>
      <c r="D40" s="397" t="s">
        <v>56</v>
      </c>
      <c r="E40" s="397"/>
      <c r="F40" s="397"/>
      <c r="G40" s="397"/>
      <c r="H40" s="469" t="s">
        <v>151</v>
      </c>
      <c r="I40" s="469"/>
      <c r="J40" s="469"/>
      <c r="K40" s="469"/>
      <c r="L40" s="394" t="str">
        <f t="shared" si="1"/>
        <v>No aplica</v>
      </c>
      <c r="M40" s="394"/>
      <c r="N40" s="394"/>
      <c r="O40" s="119">
        <v>2</v>
      </c>
      <c r="P40" s="139"/>
      <c r="Q40" s="120" t="str">
        <f t="shared" si="0"/>
        <v xml:space="preserve"> </v>
      </c>
      <c r="R40" s="111" t="s">
        <v>149</v>
      </c>
      <c r="S40" s="111" t="s">
        <v>54</v>
      </c>
    </row>
    <row r="41" spans="2:19" s="111" customFormat="1" ht="51" customHeight="1" x14ac:dyDescent="0.25">
      <c r="B41" s="400"/>
      <c r="C41" s="391"/>
      <c r="D41" s="397" t="s">
        <v>57</v>
      </c>
      <c r="E41" s="397"/>
      <c r="F41" s="397"/>
      <c r="G41" s="397"/>
      <c r="H41" s="469" t="s">
        <v>152</v>
      </c>
      <c r="I41" s="469"/>
      <c r="J41" s="469"/>
      <c r="K41" s="469"/>
      <c r="L41" s="394" t="str">
        <f t="shared" si="1"/>
        <v>No aplica</v>
      </c>
      <c r="M41" s="394"/>
      <c r="N41" s="394"/>
      <c r="O41" s="119">
        <v>4</v>
      </c>
      <c r="P41" s="139"/>
      <c r="Q41" s="120" t="str">
        <f t="shared" si="0"/>
        <v xml:space="preserve"> </v>
      </c>
      <c r="R41" s="111" t="s">
        <v>149</v>
      </c>
      <c r="S41" s="111" t="s">
        <v>54</v>
      </c>
    </row>
    <row r="42" spans="2:19" s="111" customFormat="1" ht="66" customHeight="1" x14ac:dyDescent="0.25">
      <c r="B42" s="400"/>
      <c r="C42" s="391"/>
      <c r="D42" s="397" t="s">
        <v>58</v>
      </c>
      <c r="E42" s="397"/>
      <c r="F42" s="397"/>
      <c r="G42" s="397"/>
      <c r="H42" s="469" t="s">
        <v>153</v>
      </c>
      <c r="I42" s="469"/>
      <c r="J42" s="469"/>
      <c r="K42" s="469"/>
      <c r="L42" s="394" t="str">
        <f t="shared" si="1"/>
        <v>No aplica</v>
      </c>
      <c r="M42" s="394"/>
      <c r="N42" s="394"/>
      <c r="O42" s="119">
        <v>4</v>
      </c>
      <c r="P42" s="139"/>
      <c r="Q42" s="120" t="str">
        <f t="shared" si="0"/>
        <v xml:space="preserve"> </v>
      </c>
      <c r="R42" s="111" t="s">
        <v>149</v>
      </c>
      <c r="S42" s="111" t="s">
        <v>54</v>
      </c>
    </row>
    <row r="43" spans="2:19" s="111" customFormat="1" ht="39.75" customHeight="1" x14ac:dyDescent="0.25">
      <c r="B43" s="400"/>
      <c r="C43" s="391"/>
      <c r="D43" s="397" t="s">
        <v>59</v>
      </c>
      <c r="E43" s="397"/>
      <c r="F43" s="397"/>
      <c r="G43" s="397"/>
      <c r="H43" s="469" t="s">
        <v>154</v>
      </c>
      <c r="I43" s="469"/>
      <c r="J43" s="469"/>
      <c r="K43" s="469"/>
      <c r="L43" s="394" t="str">
        <f t="shared" si="1"/>
        <v>No aplica</v>
      </c>
      <c r="M43" s="394"/>
      <c r="N43" s="394"/>
      <c r="O43" s="119">
        <v>5</v>
      </c>
      <c r="P43" s="139"/>
      <c r="Q43" s="120" t="str">
        <f t="shared" si="0"/>
        <v xml:space="preserve"> </v>
      </c>
      <c r="R43" s="111" t="s">
        <v>149</v>
      </c>
      <c r="S43" s="111" t="s">
        <v>54</v>
      </c>
    </row>
    <row r="44" spans="2:19" s="111" customFormat="1" ht="51.75" customHeight="1" x14ac:dyDescent="0.25">
      <c r="B44" s="400"/>
      <c r="C44" s="391"/>
      <c r="D44" s="397" t="s">
        <v>60</v>
      </c>
      <c r="E44" s="397"/>
      <c r="F44" s="397"/>
      <c r="G44" s="397"/>
      <c r="H44" s="469" t="s">
        <v>155</v>
      </c>
      <c r="I44" s="469"/>
      <c r="J44" s="469"/>
      <c r="K44" s="469"/>
      <c r="L44" s="394" t="str">
        <f t="shared" si="1"/>
        <v>No aplica</v>
      </c>
      <c r="M44" s="394"/>
      <c r="N44" s="394"/>
      <c r="O44" s="119">
        <v>5</v>
      </c>
      <c r="P44" s="139"/>
      <c r="Q44" s="120" t="str">
        <f t="shared" si="0"/>
        <v xml:space="preserve"> </v>
      </c>
      <c r="R44" s="111" t="s">
        <v>149</v>
      </c>
      <c r="S44" s="111" t="s">
        <v>54</v>
      </c>
    </row>
    <row r="45" spans="2:19" s="111" customFormat="1" ht="51.75" customHeight="1" x14ac:dyDescent="0.25">
      <c r="B45" s="400"/>
      <c r="C45" s="401" t="s">
        <v>156</v>
      </c>
      <c r="D45" s="402" t="s">
        <v>62</v>
      </c>
      <c r="E45" s="402"/>
      <c r="F45" s="402"/>
      <c r="G45" s="402"/>
      <c r="H45" s="466" t="s">
        <v>157</v>
      </c>
      <c r="I45" s="467"/>
      <c r="J45" s="467"/>
      <c r="K45" s="468"/>
      <c r="L45" s="394" t="str">
        <f t="shared" si="1"/>
        <v>Si</v>
      </c>
      <c r="M45" s="394"/>
      <c r="N45" s="394"/>
      <c r="O45" s="119">
        <v>11</v>
      </c>
      <c r="P45" s="139"/>
      <c r="Q45" s="120" t="str">
        <f t="shared" si="0"/>
        <v xml:space="preserve"> </v>
      </c>
      <c r="R45" s="111" t="s">
        <v>158</v>
      </c>
      <c r="S45" s="111" t="s">
        <v>54</v>
      </c>
    </row>
    <row r="46" spans="2:19" s="111" customFormat="1" ht="31.95" customHeight="1" x14ac:dyDescent="0.25">
      <c r="B46" s="400"/>
      <c r="C46" s="401"/>
      <c r="D46" s="402" t="s">
        <v>64</v>
      </c>
      <c r="E46" s="402"/>
      <c r="F46" s="402"/>
      <c r="G46" s="402"/>
      <c r="H46" s="403" t="s">
        <v>159</v>
      </c>
      <c r="I46" s="403"/>
      <c r="J46" s="403"/>
      <c r="K46" s="403"/>
      <c r="L46" s="394" t="str">
        <f t="shared" si="1"/>
        <v>SI</v>
      </c>
      <c r="M46" s="394"/>
      <c r="N46" s="394"/>
      <c r="O46" s="119">
        <v>8</v>
      </c>
      <c r="P46" s="139"/>
      <c r="Q46" s="120" t="str">
        <f t="shared" si="0"/>
        <v xml:space="preserve"> </v>
      </c>
      <c r="R46" s="111" t="s">
        <v>54</v>
      </c>
      <c r="S46" s="111" t="s">
        <v>54</v>
      </c>
    </row>
    <row r="47" spans="2:19" s="111" customFormat="1" ht="28.2" customHeight="1" x14ac:dyDescent="0.25">
      <c r="B47" s="400"/>
      <c r="C47" s="401"/>
      <c r="D47" s="395" t="s">
        <v>160</v>
      </c>
      <c r="E47" s="395"/>
      <c r="F47" s="395"/>
      <c r="G47" s="395"/>
      <c r="H47" s="395"/>
      <c r="I47" s="395"/>
      <c r="J47" s="395"/>
      <c r="K47" s="395"/>
      <c r="L47" s="395"/>
      <c r="M47" s="395"/>
      <c r="N47" s="395"/>
      <c r="O47" s="395"/>
      <c r="P47" s="395"/>
      <c r="Q47" s="395"/>
    </row>
    <row r="48" spans="2:19" s="111" customFormat="1" ht="36.6" customHeight="1" x14ac:dyDescent="0.25">
      <c r="B48" s="400"/>
      <c r="C48" s="401"/>
      <c r="D48" s="396" t="s">
        <v>161</v>
      </c>
      <c r="E48" s="396"/>
      <c r="F48" s="396"/>
      <c r="G48" s="396"/>
      <c r="H48" s="396"/>
      <c r="I48" s="396"/>
      <c r="J48" s="396"/>
      <c r="K48" s="396"/>
      <c r="L48" s="394" t="str">
        <f>+IF($E$6="Desempeño",R48,"No Aplica")</f>
        <v>SI</v>
      </c>
      <c r="M48" s="394"/>
      <c r="N48" s="394"/>
      <c r="O48" s="119">
        <v>5</v>
      </c>
      <c r="P48" s="139"/>
      <c r="Q48" s="120" t="str">
        <f>+IF(P48="si",O48,IF(P48="no",0,IF(P48="No aplica",O48," ")))</f>
        <v xml:space="preserve"> </v>
      </c>
      <c r="R48" s="111" t="s">
        <v>54</v>
      </c>
    </row>
    <row r="49" spans="2:19" s="111" customFormat="1" ht="28.95" customHeight="1" x14ac:dyDescent="0.25">
      <c r="B49" s="400"/>
      <c r="C49" s="401"/>
      <c r="D49" s="396" t="s">
        <v>162</v>
      </c>
      <c r="E49" s="396"/>
      <c r="F49" s="396"/>
      <c r="G49" s="396"/>
      <c r="H49" s="396"/>
      <c r="I49" s="396"/>
      <c r="J49" s="396"/>
      <c r="K49" s="396"/>
      <c r="L49" s="394" t="str">
        <f>+IF($E$6="Desempeño",R49,"No Aplica")</f>
        <v>Si</v>
      </c>
      <c r="M49" s="394"/>
      <c r="N49" s="394"/>
      <c r="O49" s="119">
        <v>5</v>
      </c>
      <c r="P49" s="139"/>
      <c r="Q49" s="120" t="str">
        <f>+IF(P49="si",O49,IF(P49="no",0,IF(P49="No aplica",O49," ")))</f>
        <v xml:space="preserve"> </v>
      </c>
      <c r="R49" s="111" t="s">
        <v>158</v>
      </c>
    </row>
    <row r="50" spans="2:19" s="111" customFormat="1" ht="20.399999999999999" hidden="1" customHeight="1" x14ac:dyDescent="0.25">
      <c r="D50" s="121"/>
      <c r="E50" s="121"/>
      <c r="F50" s="121"/>
      <c r="G50" s="121"/>
      <c r="H50" s="121"/>
      <c r="I50" s="121"/>
      <c r="J50" s="121"/>
      <c r="L50" s="122"/>
      <c r="M50" s="122"/>
      <c r="N50" s="122"/>
      <c r="O50" s="123">
        <f ca="1">+SUMIF(L38:O49,"si",O38:O49)</f>
        <v>29</v>
      </c>
      <c r="Q50" s="123">
        <f>SUM(Q38:Q49)</f>
        <v>0</v>
      </c>
    </row>
    <row r="51" spans="2:19" s="111" customFormat="1" ht="15" customHeight="1" x14ac:dyDescent="0.25">
      <c r="B51" s="399" t="s">
        <v>66</v>
      </c>
      <c r="C51" s="399"/>
      <c r="D51" s="399"/>
      <c r="E51" s="399"/>
      <c r="F51" s="399"/>
      <c r="G51" s="399"/>
      <c r="H51" s="399"/>
      <c r="I51" s="399"/>
      <c r="J51" s="399"/>
      <c r="K51" s="399"/>
      <c r="L51" s="399"/>
      <c r="M51" s="399"/>
      <c r="N51" s="399"/>
      <c r="O51" s="399"/>
      <c r="P51" s="398">
        <f ca="1">Q50/O50</f>
        <v>0</v>
      </c>
      <c r="Q51" s="398"/>
    </row>
    <row r="52" spans="2:19" ht="8.25" customHeight="1" x14ac:dyDescent="0.25"/>
    <row r="53" spans="2:19" s="111" customFormat="1" ht="19.2" customHeight="1" x14ac:dyDescent="0.25">
      <c r="B53" s="392" t="s">
        <v>143</v>
      </c>
      <c r="C53" s="393"/>
      <c r="D53" s="390" t="s">
        <v>46</v>
      </c>
      <c r="E53" s="390"/>
      <c r="F53" s="390"/>
      <c r="G53" s="390"/>
      <c r="H53" s="390" t="s">
        <v>47</v>
      </c>
      <c r="I53" s="390"/>
      <c r="J53" s="390"/>
      <c r="K53" s="390"/>
      <c r="L53" s="389" t="s">
        <v>144</v>
      </c>
      <c r="M53" s="389"/>
      <c r="N53" s="389"/>
      <c r="O53" s="116" t="s">
        <v>145</v>
      </c>
      <c r="P53" s="117" t="s">
        <v>146</v>
      </c>
      <c r="Q53" s="117" t="s">
        <v>147</v>
      </c>
    </row>
    <row r="54" spans="2:19" s="111" customFormat="1" ht="76.5" customHeight="1" x14ac:dyDescent="0.25">
      <c r="B54" s="442" t="s">
        <v>67</v>
      </c>
      <c r="C54" s="443" t="s">
        <v>156</v>
      </c>
      <c r="D54" s="404" t="s">
        <v>68</v>
      </c>
      <c r="E54" s="404"/>
      <c r="F54" s="404"/>
      <c r="G54" s="404"/>
      <c r="H54" s="404" t="s">
        <v>163</v>
      </c>
      <c r="I54" s="404"/>
      <c r="J54" s="404"/>
      <c r="K54" s="404"/>
      <c r="L54" s="394" t="str">
        <f t="shared" ref="L54" si="2">+IF($E$7="Proveedor",R54,IF($E$7="Contratista",S54," "))</f>
        <v>SI</v>
      </c>
      <c r="M54" s="394"/>
      <c r="N54" s="394"/>
      <c r="O54" s="119">
        <v>4</v>
      </c>
      <c r="P54" s="139"/>
      <c r="Q54" s="120" t="str">
        <f t="shared" ref="Q54:Q59" si="3">+IF(P54="si",O54,IF(P54="no",0,IF(P54="No aplica",O54," ")))</f>
        <v xml:space="preserve"> </v>
      </c>
      <c r="R54" s="111" t="s">
        <v>54</v>
      </c>
      <c r="S54" s="111" t="s">
        <v>54</v>
      </c>
    </row>
    <row r="55" spans="2:19" s="111" customFormat="1" ht="32.25" customHeight="1" x14ac:dyDescent="0.25">
      <c r="B55" s="442"/>
      <c r="C55" s="443"/>
      <c r="D55" s="404" t="s">
        <v>164</v>
      </c>
      <c r="E55" s="404"/>
      <c r="F55" s="404"/>
      <c r="G55" s="404"/>
      <c r="H55" s="404" t="s">
        <v>165</v>
      </c>
      <c r="I55" s="404"/>
      <c r="J55" s="404"/>
      <c r="K55" s="404"/>
      <c r="L55" s="394" t="str">
        <f>+IF($E$7="Proveedor",R55,IF($E$7="Contratista",S55,IF($E$7="Contratista con operaciones dentro de las instalaciones de ManpowerGroup",#REF!," ")))</f>
        <v>SI</v>
      </c>
      <c r="M55" s="394"/>
      <c r="N55" s="394"/>
      <c r="O55" s="119">
        <v>4</v>
      </c>
      <c r="P55" s="139"/>
      <c r="Q55" s="120" t="str">
        <f t="shared" si="3"/>
        <v xml:space="preserve"> </v>
      </c>
      <c r="R55" s="111" t="s">
        <v>54</v>
      </c>
      <c r="S55" s="111" t="s">
        <v>54</v>
      </c>
    </row>
    <row r="56" spans="2:19" s="111" customFormat="1" ht="32.25" customHeight="1" x14ac:dyDescent="0.25">
      <c r="B56" s="442"/>
      <c r="C56" s="443"/>
      <c r="D56" s="404" t="s">
        <v>166</v>
      </c>
      <c r="E56" s="404"/>
      <c r="F56" s="404"/>
      <c r="G56" s="404"/>
      <c r="H56" s="404" t="s">
        <v>167</v>
      </c>
      <c r="I56" s="404"/>
      <c r="J56" s="404"/>
      <c r="K56" s="404"/>
      <c r="L56" s="394" t="str">
        <f>+IF($E$7="Proveedor",R56,IF($E$7="Contratista",S56,IF($E$7="Contratista con operaciones dentro de las instalaciones de ManpowerGroup",#REF!," ")))</f>
        <v>SI</v>
      </c>
      <c r="M56" s="394"/>
      <c r="N56" s="394"/>
      <c r="O56" s="119">
        <v>4</v>
      </c>
      <c r="P56" s="139"/>
      <c r="Q56" s="120" t="str">
        <f t="shared" si="3"/>
        <v xml:space="preserve"> </v>
      </c>
      <c r="R56" s="111" t="s">
        <v>54</v>
      </c>
      <c r="S56" s="111" t="s">
        <v>54</v>
      </c>
    </row>
    <row r="57" spans="2:19" s="111" customFormat="1" ht="48" customHeight="1" x14ac:dyDescent="0.25">
      <c r="B57" s="442"/>
      <c r="C57" s="443"/>
      <c r="D57" s="404" t="s">
        <v>168</v>
      </c>
      <c r="E57" s="404"/>
      <c r="F57" s="404"/>
      <c r="G57" s="404"/>
      <c r="H57" s="404" t="s">
        <v>169</v>
      </c>
      <c r="I57" s="404"/>
      <c r="J57" s="404"/>
      <c r="K57" s="404"/>
      <c r="L57" s="394" t="str">
        <f>+IF($E$7="Proveedor",R57,IF($E$7="Contratista",S57,IF($E$7="Contratista con operaciones dentro de las instalaciones de ManpowerGroup",#REF!," ")))</f>
        <v>SI</v>
      </c>
      <c r="M57" s="394"/>
      <c r="N57" s="394"/>
      <c r="O57" s="119">
        <v>4</v>
      </c>
      <c r="P57" s="139"/>
      <c r="Q57" s="120" t="str">
        <f t="shared" si="3"/>
        <v xml:space="preserve"> </v>
      </c>
      <c r="R57" s="111" t="s">
        <v>54</v>
      </c>
      <c r="S57" s="111" t="s">
        <v>54</v>
      </c>
    </row>
    <row r="58" spans="2:19" s="111" customFormat="1" ht="43.5" customHeight="1" x14ac:dyDescent="0.25">
      <c r="B58" s="442"/>
      <c r="C58" s="443"/>
      <c r="D58" s="404" t="s">
        <v>170</v>
      </c>
      <c r="E58" s="404"/>
      <c r="F58" s="404"/>
      <c r="G58" s="404"/>
      <c r="H58" s="404" t="s">
        <v>171</v>
      </c>
      <c r="I58" s="404"/>
      <c r="J58" s="404"/>
      <c r="K58" s="404"/>
      <c r="L58" s="394" t="str">
        <f>+IF($E$7="Proveedor",R58,IF($E$7="Contratista",S58,IF($E$7="Contratista con operaciones dentro de las instalaciones de ManpowerGroup",#REF!," ")))</f>
        <v>SI</v>
      </c>
      <c r="M58" s="394"/>
      <c r="N58" s="394"/>
      <c r="O58" s="119">
        <v>7</v>
      </c>
      <c r="P58" s="139"/>
      <c r="Q58" s="120" t="str">
        <f t="shared" si="3"/>
        <v xml:space="preserve"> </v>
      </c>
      <c r="R58" s="111" t="s">
        <v>54</v>
      </c>
      <c r="S58" s="111" t="s">
        <v>54</v>
      </c>
    </row>
    <row r="59" spans="2:19" s="111" customFormat="1" ht="28.2" customHeight="1" x14ac:dyDescent="0.25">
      <c r="B59" s="442"/>
      <c r="C59" s="443"/>
      <c r="D59" s="405" t="s">
        <v>172</v>
      </c>
      <c r="E59" s="405"/>
      <c r="F59" s="405"/>
      <c r="G59" s="405"/>
      <c r="H59" s="405" t="s">
        <v>173</v>
      </c>
      <c r="I59" s="405"/>
      <c r="J59" s="405"/>
      <c r="K59" s="405"/>
      <c r="L59" s="407" t="str">
        <f>+IF($E$7="Proveedor",R59,IF($E$7="Contratista",S59,IF($E$7="Contratista con operaciones dentro de las instalaciones de ManpowerGroup",#REF!," ")))</f>
        <v>SI</v>
      </c>
      <c r="M59" s="407"/>
      <c r="N59" s="407"/>
      <c r="O59" s="124">
        <v>7</v>
      </c>
      <c r="P59" s="139"/>
      <c r="Q59" s="125" t="str">
        <f t="shared" si="3"/>
        <v xml:space="preserve"> </v>
      </c>
      <c r="R59" s="111" t="s">
        <v>54</v>
      </c>
      <c r="S59" s="111" t="s">
        <v>54</v>
      </c>
    </row>
    <row r="60" spans="2:19" s="111" customFormat="1" ht="28.2" customHeight="1" x14ac:dyDescent="0.25">
      <c r="B60" s="442"/>
      <c r="C60" s="444"/>
      <c r="D60" s="395" t="s">
        <v>160</v>
      </c>
      <c r="E60" s="395"/>
      <c r="F60" s="395"/>
      <c r="G60" s="395"/>
      <c r="H60" s="395"/>
      <c r="I60" s="395"/>
      <c r="J60" s="395"/>
      <c r="K60" s="395"/>
      <c r="L60" s="395"/>
      <c r="M60" s="395"/>
      <c r="N60" s="395"/>
      <c r="O60" s="395"/>
      <c r="P60" s="395"/>
      <c r="Q60" s="395"/>
    </row>
    <row r="61" spans="2:19" s="111" customFormat="1" ht="28.2" customHeight="1" x14ac:dyDescent="0.25">
      <c r="B61" s="442"/>
      <c r="C61" s="443"/>
      <c r="D61" s="412" t="s">
        <v>174</v>
      </c>
      <c r="E61" s="412"/>
      <c r="F61" s="412"/>
      <c r="G61" s="412"/>
      <c r="H61" s="412"/>
      <c r="I61" s="412"/>
      <c r="J61" s="412"/>
      <c r="K61" s="412"/>
      <c r="L61" s="413" t="str">
        <f>+IF($E$6="desempeño",R61,"No Aplica")</f>
        <v>SI</v>
      </c>
      <c r="M61" s="413"/>
      <c r="N61" s="413"/>
      <c r="O61" s="126">
        <v>5</v>
      </c>
      <c r="P61" s="138"/>
      <c r="Q61" s="127" t="str">
        <f>+IF(P61="si",O61,IF(P61="no",0,IF(P61="No aplica",O61," ")))</f>
        <v xml:space="preserve"> </v>
      </c>
      <c r="R61" s="111" t="s">
        <v>54</v>
      </c>
    </row>
    <row r="62" spans="2:19" s="111" customFormat="1" ht="28.2" customHeight="1" x14ac:dyDescent="0.25">
      <c r="B62" s="442"/>
      <c r="C62" s="443"/>
      <c r="D62" s="396" t="s">
        <v>175</v>
      </c>
      <c r="E62" s="396"/>
      <c r="F62" s="396"/>
      <c r="G62" s="396"/>
      <c r="H62" s="396"/>
      <c r="I62" s="396"/>
      <c r="J62" s="396"/>
      <c r="K62" s="396"/>
      <c r="L62" s="413" t="str">
        <f>+IF($E$6="desempeño",R62,"No Aplica")</f>
        <v>SI</v>
      </c>
      <c r="M62" s="413"/>
      <c r="N62" s="413"/>
      <c r="O62" s="119">
        <v>5</v>
      </c>
      <c r="P62" s="139"/>
      <c r="Q62" s="120" t="str">
        <f>+IF(P62="no",O62,IF(P62="si",0,IF(P62="No aplica",O62," ")))</f>
        <v xml:space="preserve"> </v>
      </c>
      <c r="R62" s="111" t="s">
        <v>54</v>
      </c>
    </row>
    <row r="63" spans="2:19" s="111" customFormat="1" ht="28.2" customHeight="1" x14ac:dyDescent="0.25">
      <c r="B63" s="442"/>
      <c r="C63" s="443"/>
      <c r="D63" s="396" t="s">
        <v>176</v>
      </c>
      <c r="E63" s="396"/>
      <c r="F63" s="396"/>
      <c r="G63" s="396"/>
      <c r="H63" s="396"/>
      <c r="I63" s="396"/>
      <c r="J63" s="396"/>
      <c r="K63" s="396"/>
      <c r="L63" s="413" t="str">
        <f>+IF($E$6="desempeño",R63,"No Aplica")</f>
        <v>SI</v>
      </c>
      <c r="M63" s="413"/>
      <c r="N63" s="413"/>
      <c r="O63" s="119">
        <v>5</v>
      </c>
      <c r="P63" s="139"/>
      <c r="Q63" s="120" t="str">
        <f>+IF(P63="si",O63,IF(P63="no",0,IF(P63="No aplica",O63," ")))</f>
        <v xml:space="preserve"> </v>
      </c>
      <c r="R63" s="111" t="s">
        <v>54</v>
      </c>
    </row>
    <row r="64" spans="2:19" s="111" customFormat="1" ht="28.2" customHeight="1" x14ac:dyDescent="0.25">
      <c r="B64" s="442"/>
      <c r="C64" s="443"/>
      <c r="D64" s="396" t="s">
        <v>177</v>
      </c>
      <c r="E64" s="396"/>
      <c r="F64" s="396"/>
      <c r="G64" s="396"/>
      <c r="H64" s="396"/>
      <c r="I64" s="396"/>
      <c r="J64" s="396"/>
      <c r="K64" s="396"/>
      <c r="L64" s="413" t="str">
        <f>+IF($E$6="desempeño",R64,"No Aplica")</f>
        <v>SI</v>
      </c>
      <c r="M64" s="413"/>
      <c r="N64" s="413"/>
      <c r="O64" s="119">
        <v>5</v>
      </c>
      <c r="P64" s="139"/>
      <c r="Q64" s="120" t="str">
        <f>+IF(P64="si",O64,IF(P64="no",0,IF(P64="No aplica",O64," ")))</f>
        <v xml:space="preserve"> </v>
      </c>
      <c r="R64" s="111" t="s">
        <v>54</v>
      </c>
    </row>
    <row r="65" spans="2:19" s="111" customFormat="1" ht="28.2" customHeight="1" x14ac:dyDescent="0.25">
      <c r="B65" s="442"/>
      <c r="C65" s="443"/>
      <c r="D65" s="396" t="s">
        <v>178</v>
      </c>
      <c r="E65" s="396"/>
      <c r="F65" s="396"/>
      <c r="G65" s="396"/>
      <c r="H65" s="396"/>
      <c r="I65" s="396"/>
      <c r="J65" s="396"/>
      <c r="K65" s="396"/>
      <c r="L65" s="413" t="str">
        <f>+IF($E$6="desempeño",R65,"No Aplica")</f>
        <v>SI</v>
      </c>
      <c r="M65" s="413"/>
      <c r="N65" s="413"/>
      <c r="O65" s="119">
        <v>5</v>
      </c>
      <c r="P65" s="139"/>
      <c r="Q65" s="120" t="str">
        <f>+IF(P65="si",0,IF(P65="no",O65,IF(P65="No aplica",O65," ")))</f>
        <v xml:space="preserve"> </v>
      </c>
      <c r="R65" s="111" t="s">
        <v>54</v>
      </c>
    </row>
    <row r="66" spans="2:19" s="111" customFormat="1" ht="15" hidden="1" x14ac:dyDescent="0.25">
      <c r="D66" s="121"/>
      <c r="E66" s="121"/>
      <c r="F66" s="121"/>
      <c r="G66" s="121"/>
      <c r="H66" s="121"/>
      <c r="I66" s="121"/>
      <c r="J66" s="121"/>
      <c r="L66" s="122"/>
      <c r="M66" s="122"/>
      <c r="N66" s="122"/>
      <c r="O66" s="123">
        <f ca="1">+SUMIF(L54:O65,"si",O54:O65)</f>
        <v>55</v>
      </c>
      <c r="Q66" s="128">
        <f>SUM(Q54:Q65)</f>
        <v>0</v>
      </c>
    </row>
    <row r="67" spans="2:19" s="111" customFormat="1" ht="15" customHeight="1" x14ac:dyDescent="0.25">
      <c r="B67" s="399" t="s">
        <v>179</v>
      </c>
      <c r="C67" s="399"/>
      <c r="D67" s="399"/>
      <c r="E67" s="399"/>
      <c r="F67" s="399"/>
      <c r="G67" s="399"/>
      <c r="H67" s="399"/>
      <c r="I67" s="399"/>
      <c r="J67" s="399"/>
      <c r="K67" s="399"/>
      <c r="L67" s="399"/>
      <c r="M67" s="399"/>
      <c r="N67" s="399"/>
      <c r="O67" s="399"/>
      <c r="P67" s="398">
        <f ca="1">+Q66/O66</f>
        <v>0</v>
      </c>
      <c r="Q67" s="398"/>
    </row>
    <row r="68" spans="2:19" s="111" customFormat="1" ht="10.95" customHeight="1" x14ac:dyDescent="0.25">
      <c r="D68" s="121"/>
      <c r="E68" s="121"/>
      <c r="F68" s="121"/>
      <c r="G68" s="121"/>
      <c r="H68" s="121"/>
      <c r="I68" s="121"/>
      <c r="J68" s="121"/>
      <c r="L68" s="122"/>
      <c r="M68" s="122"/>
      <c r="N68" s="122"/>
      <c r="O68" s="122"/>
      <c r="P68" s="129"/>
      <c r="Q68" s="129"/>
    </row>
    <row r="69" spans="2:19" s="111" customFormat="1" ht="19.2" customHeight="1" x14ac:dyDescent="0.25">
      <c r="B69" s="392" t="s">
        <v>143</v>
      </c>
      <c r="C69" s="393"/>
      <c r="D69" s="390" t="s">
        <v>46</v>
      </c>
      <c r="E69" s="390"/>
      <c r="F69" s="390"/>
      <c r="G69" s="390"/>
      <c r="H69" s="390" t="s">
        <v>47</v>
      </c>
      <c r="I69" s="390"/>
      <c r="J69" s="390"/>
      <c r="K69" s="390"/>
      <c r="L69" s="389" t="s">
        <v>144</v>
      </c>
      <c r="M69" s="389"/>
      <c r="N69" s="389"/>
      <c r="O69" s="116" t="s">
        <v>145</v>
      </c>
      <c r="P69" s="117" t="s">
        <v>146</v>
      </c>
      <c r="Q69" s="117" t="s">
        <v>147</v>
      </c>
    </row>
    <row r="70" spans="2:19" s="111" customFormat="1" ht="82.2" customHeight="1" x14ac:dyDescent="0.25">
      <c r="B70" s="417" t="s">
        <v>89</v>
      </c>
      <c r="C70" s="434" t="s">
        <v>156</v>
      </c>
      <c r="D70" s="397" t="s">
        <v>180</v>
      </c>
      <c r="E70" s="397"/>
      <c r="F70" s="397"/>
      <c r="G70" s="397"/>
      <c r="H70" s="406" t="s">
        <v>181</v>
      </c>
      <c r="I70" s="406"/>
      <c r="J70" s="406"/>
      <c r="K70" s="406"/>
      <c r="L70" s="394" t="str">
        <f>+IF($E$7="Proveedor",R70,IF($E$7="Contratista",S70,IF($E$7="Contratista con operaciones dentro de las instalaciones de ManpowerGroup",#REF!," ")))</f>
        <v>SI</v>
      </c>
      <c r="M70" s="394"/>
      <c r="N70" s="394"/>
      <c r="O70" s="119">
        <v>3</v>
      </c>
      <c r="P70" s="139"/>
      <c r="Q70" s="120" t="str">
        <f>+IF(P70="si",O70,IF(P70="no",0,IF(P70="No aplica",O70," ")))</f>
        <v xml:space="preserve"> </v>
      </c>
      <c r="R70" s="111" t="s">
        <v>54</v>
      </c>
      <c r="S70" s="111" t="s">
        <v>54</v>
      </c>
    </row>
    <row r="71" spans="2:19" s="111" customFormat="1" ht="55.95" customHeight="1" x14ac:dyDescent="0.25">
      <c r="B71" s="418"/>
      <c r="C71" s="435"/>
      <c r="D71" s="423" t="s">
        <v>182</v>
      </c>
      <c r="E71" s="423"/>
      <c r="F71" s="423"/>
      <c r="G71" s="423"/>
      <c r="H71" s="406" t="s">
        <v>183</v>
      </c>
      <c r="I71" s="406"/>
      <c r="J71" s="406"/>
      <c r="K71" s="406"/>
      <c r="L71" s="394" t="str">
        <f>+IF($E$7="Proveedor",R71,IF($E$7="Contratista",S71,IF($E$7="Contratista con operaciones dentro de las instalaciones de ManpowerGroup",#REF!," ")))</f>
        <v>SI</v>
      </c>
      <c r="M71" s="394"/>
      <c r="N71" s="394"/>
      <c r="O71" s="119">
        <v>3</v>
      </c>
      <c r="P71" s="139"/>
      <c r="Q71" s="120" t="str">
        <f>+IF(P71="si",O71,IF(P71="no",0,IF(P71="No aplica",O71," ")))</f>
        <v xml:space="preserve"> </v>
      </c>
      <c r="R71" s="111" t="s">
        <v>54</v>
      </c>
      <c r="S71" s="111" t="s">
        <v>54</v>
      </c>
    </row>
    <row r="72" spans="2:19" s="111" customFormat="1" ht="84" customHeight="1" x14ac:dyDescent="0.25">
      <c r="B72" s="418"/>
      <c r="C72" s="435"/>
      <c r="D72" s="397" t="s">
        <v>95</v>
      </c>
      <c r="E72" s="397"/>
      <c r="F72" s="397"/>
      <c r="G72" s="397"/>
      <c r="H72" s="406" t="s">
        <v>184</v>
      </c>
      <c r="I72" s="406"/>
      <c r="J72" s="406"/>
      <c r="K72" s="406"/>
      <c r="L72" s="394" t="str">
        <f>+IF($E$7="Proveedor",R72,IF($E$7="Contratista",S72,IF($E$7="Contratista con operaciones dentro de las instalaciones de ManpowerGroup",#REF!," ")))</f>
        <v>SI</v>
      </c>
      <c r="M72" s="394"/>
      <c r="N72" s="394"/>
      <c r="O72" s="119">
        <v>3</v>
      </c>
      <c r="P72" s="139"/>
      <c r="Q72" s="120" t="str">
        <f>+IF(P72="si",O72,IF(P72="no",0,IF(P72="No aplica",O72," ")))</f>
        <v xml:space="preserve"> </v>
      </c>
      <c r="R72" s="111" t="s">
        <v>54</v>
      </c>
      <c r="S72" s="111" t="s">
        <v>54</v>
      </c>
    </row>
    <row r="73" spans="2:19" s="111" customFormat="1" ht="27" customHeight="1" x14ac:dyDescent="0.25">
      <c r="B73" s="418"/>
      <c r="C73" s="435"/>
      <c r="D73" s="395" t="s">
        <v>160</v>
      </c>
      <c r="E73" s="395"/>
      <c r="F73" s="395"/>
      <c r="G73" s="395"/>
      <c r="H73" s="395"/>
      <c r="I73" s="395"/>
      <c r="J73" s="395"/>
      <c r="K73" s="395"/>
      <c r="L73" s="395"/>
      <c r="M73" s="395"/>
      <c r="N73" s="395"/>
      <c r="O73" s="395"/>
      <c r="P73" s="395"/>
      <c r="Q73" s="395"/>
    </row>
    <row r="74" spans="2:19" s="111" customFormat="1" ht="21" customHeight="1" x14ac:dyDescent="0.25">
      <c r="B74" s="418"/>
      <c r="C74" s="435"/>
      <c r="D74" s="412" t="s">
        <v>185</v>
      </c>
      <c r="E74" s="412"/>
      <c r="F74" s="412"/>
      <c r="G74" s="412"/>
      <c r="H74" s="412"/>
      <c r="I74" s="412"/>
      <c r="J74" s="412"/>
      <c r="K74" s="412"/>
      <c r="L74" s="413" t="str">
        <f>+IF($E$6="desempeño",R74,"No Aplica")</f>
        <v>SI</v>
      </c>
      <c r="M74" s="413"/>
      <c r="N74" s="413"/>
      <c r="O74" s="126">
        <v>5</v>
      </c>
      <c r="P74" s="138"/>
      <c r="Q74" s="127" t="str">
        <f>+IF(P74="si",O74,IF(P74="no",0,IF(P74="No aplica",O74," ")))</f>
        <v xml:space="preserve"> </v>
      </c>
      <c r="R74" s="111" t="s">
        <v>54</v>
      </c>
    </row>
    <row r="75" spans="2:19" s="111" customFormat="1" ht="25.95" customHeight="1" x14ac:dyDescent="0.25">
      <c r="B75" s="418"/>
      <c r="C75" s="435"/>
      <c r="D75" s="396" t="s">
        <v>186</v>
      </c>
      <c r="E75" s="396"/>
      <c r="F75" s="396"/>
      <c r="G75" s="396"/>
      <c r="H75" s="396"/>
      <c r="I75" s="396"/>
      <c r="J75" s="396"/>
      <c r="K75" s="396"/>
      <c r="L75" s="413" t="str">
        <f>+IF($E$6="desempeño",R75,"No Aplica")</f>
        <v>SI</v>
      </c>
      <c r="M75" s="413"/>
      <c r="N75" s="413"/>
      <c r="O75" s="119">
        <v>5</v>
      </c>
      <c r="P75" s="139"/>
      <c r="Q75" s="127" t="str">
        <f>+IF(P75="si",O75,IF(P75="no",0,IF(P75="No aplica",O75," ")))</f>
        <v xml:space="preserve"> </v>
      </c>
      <c r="R75" s="111" t="s">
        <v>54</v>
      </c>
    </row>
    <row r="76" spans="2:19" s="111" customFormat="1" ht="36.6" customHeight="1" x14ac:dyDescent="0.25">
      <c r="B76" s="419"/>
      <c r="C76" s="436"/>
      <c r="D76" s="396" t="s">
        <v>187</v>
      </c>
      <c r="E76" s="396"/>
      <c r="F76" s="396"/>
      <c r="G76" s="396"/>
      <c r="H76" s="396"/>
      <c r="I76" s="396"/>
      <c r="J76" s="396"/>
      <c r="K76" s="396"/>
      <c r="L76" s="413" t="str">
        <f>+IF($E$6="desempeño",R76,"No Aplica")</f>
        <v>SI</v>
      </c>
      <c r="M76" s="413"/>
      <c r="N76" s="413"/>
      <c r="O76" s="119">
        <v>20</v>
      </c>
      <c r="P76" s="139"/>
      <c r="Q76" s="120" t="str">
        <f>+IF(P76="no",O76,IF(P76="si",0,IF(P76="No aplica",O76," ")))</f>
        <v xml:space="preserve"> </v>
      </c>
      <c r="R76" s="111" t="s">
        <v>54</v>
      </c>
    </row>
    <row r="77" spans="2:19" s="111" customFormat="1" ht="15" hidden="1" x14ac:dyDescent="0.25">
      <c r="B77" s="112"/>
      <c r="C77" s="112"/>
      <c r="D77" s="112"/>
      <c r="E77" s="112"/>
      <c r="F77" s="112"/>
      <c r="G77" s="112"/>
      <c r="H77" s="112"/>
      <c r="I77" s="112"/>
      <c r="J77" s="112"/>
      <c r="K77" s="112"/>
      <c r="L77" s="112"/>
      <c r="M77" s="112"/>
      <c r="N77" s="112"/>
      <c r="O77" s="123">
        <f ca="1">+SUMIF(L70:O76,"si",O70:O76)</f>
        <v>39</v>
      </c>
      <c r="P77" s="137">
        <f>SUM(Q70:Q76)</f>
        <v>0</v>
      </c>
      <c r="Q77" s="137"/>
    </row>
    <row r="78" spans="2:19" s="111" customFormat="1" ht="15" customHeight="1" x14ac:dyDescent="0.25">
      <c r="B78" s="420" t="s">
        <v>188</v>
      </c>
      <c r="C78" s="421"/>
      <c r="D78" s="421"/>
      <c r="E78" s="421"/>
      <c r="F78" s="421"/>
      <c r="G78" s="421"/>
      <c r="H78" s="421"/>
      <c r="I78" s="421"/>
      <c r="J78" s="421"/>
      <c r="K78" s="421"/>
      <c r="L78" s="421"/>
      <c r="M78" s="421"/>
      <c r="N78" s="421"/>
      <c r="O78" s="422"/>
      <c r="P78" s="398">
        <f ca="1">+P77/O77</f>
        <v>0</v>
      </c>
      <c r="Q78" s="398"/>
    </row>
    <row r="80" spans="2:19" s="111" customFormat="1" ht="23.4" customHeight="1" x14ac:dyDescent="0.25">
      <c r="B80" s="440" t="s">
        <v>189</v>
      </c>
      <c r="C80" s="441"/>
      <c r="D80" s="441"/>
      <c r="E80" s="441"/>
      <c r="F80" s="441"/>
      <c r="G80" s="441"/>
      <c r="H80" s="441"/>
      <c r="I80" s="441"/>
      <c r="J80" s="441"/>
      <c r="K80" s="441"/>
      <c r="L80" s="441"/>
      <c r="M80" s="441"/>
      <c r="N80" s="441"/>
      <c r="O80" s="441"/>
      <c r="P80" s="441"/>
      <c r="Q80" s="441"/>
    </row>
    <row r="81" spans="2:19" s="111" customFormat="1" ht="28.2" customHeight="1" x14ac:dyDescent="0.25">
      <c r="B81" s="437">
        <f ca="1">+AVERAGE(P78,P67,P51)</f>
        <v>0</v>
      </c>
      <c r="C81" s="438"/>
      <c r="D81" s="438"/>
      <c r="E81" s="438"/>
      <c r="F81" s="438"/>
      <c r="G81" s="438"/>
      <c r="H81" s="438"/>
      <c r="I81" s="438"/>
      <c r="J81" s="438"/>
      <c r="K81" s="438"/>
      <c r="L81" s="438"/>
      <c r="M81" s="438"/>
      <c r="N81" s="438"/>
      <c r="O81" s="438"/>
      <c r="P81" s="438"/>
      <c r="Q81" s="439"/>
    </row>
    <row r="83" spans="2:19" ht="17.399999999999999" x14ac:dyDescent="0.25">
      <c r="B83" s="414" t="s">
        <v>118</v>
      </c>
      <c r="C83" s="415"/>
      <c r="D83" s="415"/>
      <c r="E83" s="415"/>
      <c r="F83" s="415"/>
      <c r="G83" s="415"/>
      <c r="H83" s="415"/>
      <c r="I83" s="415"/>
      <c r="J83" s="415"/>
      <c r="K83" s="415"/>
      <c r="L83" s="415"/>
      <c r="M83" s="415"/>
      <c r="N83" s="415"/>
      <c r="O83" s="415"/>
      <c r="P83" s="415"/>
      <c r="Q83" s="416"/>
    </row>
    <row r="84" spans="2:19" ht="13.95" customHeight="1" thickBot="1" x14ac:dyDescent="0.3">
      <c r="B84" s="410" t="s">
        <v>119</v>
      </c>
      <c r="C84" s="411"/>
      <c r="D84" s="411"/>
      <c r="E84" s="411"/>
      <c r="F84" s="411"/>
      <c r="G84" s="130"/>
      <c r="H84" s="130"/>
      <c r="I84" s="130"/>
      <c r="J84" s="130"/>
      <c r="K84" s="130"/>
      <c r="L84" s="130"/>
      <c r="M84" s="130"/>
      <c r="N84" s="130"/>
      <c r="P84" s="130"/>
      <c r="Q84" s="131"/>
    </row>
    <row r="85" spans="2:19" ht="14.4" thickBot="1" x14ac:dyDescent="0.3">
      <c r="B85" s="408" t="s">
        <v>120</v>
      </c>
      <c r="C85" s="409"/>
      <c r="D85" s="409"/>
      <c r="E85" s="409"/>
      <c r="F85" s="409"/>
      <c r="G85" s="132" t="s">
        <v>121</v>
      </c>
      <c r="H85" s="132"/>
      <c r="I85" s="132"/>
      <c r="J85" s="430" t="str">
        <f ca="1">+IF(B81&gt;=90%,"X"," ")</f>
        <v xml:space="preserve"> </v>
      </c>
      <c r="K85" s="431"/>
      <c r="L85" s="132"/>
      <c r="M85" s="132"/>
      <c r="N85" s="132"/>
      <c r="Q85" s="133"/>
    </row>
    <row r="86" spans="2:19" ht="14.4" thickBot="1" x14ac:dyDescent="0.3">
      <c r="B86" s="408" t="s">
        <v>122</v>
      </c>
      <c r="C86" s="409"/>
      <c r="D86" s="409"/>
      <c r="E86" s="409"/>
      <c r="F86" s="409"/>
      <c r="G86" s="132" t="s">
        <v>123</v>
      </c>
      <c r="H86" s="132"/>
      <c r="I86" s="132"/>
      <c r="J86" s="432" t="str">
        <f ca="1">+IF(AND(B81&gt;=60%,B81&lt;=89%),"X"," ")</f>
        <v xml:space="preserve"> </v>
      </c>
      <c r="K86" s="433"/>
      <c r="L86" s="132"/>
      <c r="M86" s="132"/>
      <c r="N86" s="132"/>
      <c r="Q86" s="133"/>
    </row>
    <row r="87" spans="2:19" ht="14.4" thickBot="1" x14ac:dyDescent="0.3">
      <c r="B87" s="408" t="s">
        <v>124</v>
      </c>
      <c r="C87" s="409"/>
      <c r="D87" s="409"/>
      <c r="E87" s="409"/>
      <c r="F87" s="409"/>
      <c r="G87" s="132" t="s">
        <v>125</v>
      </c>
      <c r="H87" s="132"/>
      <c r="I87" s="132"/>
      <c r="J87" s="432" t="str">
        <f>+IF(B83&lt;=59%,"X"," ")</f>
        <v xml:space="preserve"> </v>
      </c>
      <c r="K87" s="433"/>
      <c r="L87" s="132"/>
      <c r="M87" s="132"/>
      <c r="N87" s="132"/>
      <c r="Q87" s="133"/>
    </row>
    <row r="88" spans="2:19" x14ac:dyDescent="0.25">
      <c r="B88" s="134"/>
      <c r="C88" s="135"/>
      <c r="D88" s="135"/>
      <c r="E88" s="135"/>
      <c r="F88" s="135"/>
      <c r="G88" s="135"/>
      <c r="H88" s="135"/>
      <c r="I88" s="135"/>
      <c r="J88" s="135"/>
      <c r="K88" s="135"/>
      <c r="L88" s="135"/>
      <c r="M88" s="135"/>
      <c r="N88" s="135"/>
      <c r="O88" s="135"/>
      <c r="P88" s="135"/>
      <c r="Q88" s="136"/>
    </row>
    <row r="90" spans="2:19" s="111" customFormat="1" ht="22.5" customHeight="1" x14ac:dyDescent="0.25">
      <c r="B90" s="424" t="s">
        <v>190</v>
      </c>
      <c r="C90" s="425"/>
      <c r="D90" s="425"/>
      <c r="E90" s="425"/>
      <c r="F90" s="425"/>
      <c r="G90" s="425"/>
      <c r="H90" s="425"/>
      <c r="I90" s="425"/>
      <c r="J90" s="425"/>
      <c r="K90" s="425"/>
      <c r="L90" s="425"/>
      <c r="M90" s="425"/>
      <c r="N90" s="425"/>
      <c r="O90" s="425"/>
      <c r="P90" s="425"/>
      <c r="Q90" s="426"/>
      <c r="R90" s="112"/>
      <c r="S90" s="112"/>
    </row>
    <row r="91" spans="2:19" s="111" customFormat="1" ht="146.4" customHeight="1" x14ac:dyDescent="0.25">
      <c r="B91" s="427"/>
      <c r="C91" s="428"/>
      <c r="D91" s="428"/>
      <c r="E91" s="428"/>
      <c r="F91" s="428"/>
      <c r="G91" s="428"/>
      <c r="H91" s="428"/>
      <c r="I91" s="428"/>
      <c r="J91" s="428"/>
      <c r="K91" s="428"/>
      <c r="L91" s="428"/>
      <c r="M91" s="428"/>
      <c r="N91" s="428"/>
      <c r="O91" s="428"/>
      <c r="P91" s="428"/>
      <c r="Q91" s="429"/>
      <c r="R91" s="112"/>
      <c r="S91" s="112"/>
    </row>
    <row r="94" spans="2:19" s="111" customFormat="1" ht="15" x14ac:dyDescent="0.25"/>
    <row r="95" spans="2:19" s="111" customFormat="1" ht="15" x14ac:dyDescent="0.25"/>
    <row r="96" spans="2:19" s="111" customFormat="1" ht="24.9" customHeight="1" x14ac:dyDescent="0.25"/>
    <row r="97" s="111" customFormat="1" ht="24.9" customHeight="1" x14ac:dyDescent="0.25"/>
    <row r="98" s="111" customFormat="1" ht="24.9" customHeight="1" x14ac:dyDescent="0.25"/>
  </sheetData>
  <sheetProtection algorithmName="SHA-512" hashValue="fU7m5IcoNzmE1YJcr6XmXzkZVkRqv+YJBEHFaZiGYvY3XTmhg1gHZTNDozHU8TptrTV5ktz/NH061p5MQVcviQ==" saltValue="nGezvEqgblgWyHBMvMHvoA==" spinCount="100000" sheet="1" formatCells="0" formatColumns="0" formatRows="0" insertColumns="0" insertRows="0" insertHyperlinks="0" deleteColumns="0" deleteRows="0" selectLockedCells="1" sort="0" autoFilter="0"/>
  <mergeCells count="174">
    <mergeCell ref="D1:M3"/>
    <mergeCell ref="N1:Q1"/>
    <mergeCell ref="N2:Q2"/>
    <mergeCell ref="N3:Q3"/>
    <mergeCell ref="B1:C3"/>
    <mergeCell ref="H45:K45"/>
    <mergeCell ref="H39:K39"/>
    <mergeCell ref="H38:K38"/>
    <mergeCell ref="H43:K43"/>
    <mergeCell ref="H44:K44"/>
    <mergeCell ref="H40:K40"/>
    <mergeCell ref="H41:K41"/>
    <mergeCell ref="H42:K42"/>
    <mergeCell ref="B7:D7"/>
    <mergeCell ref="B6:D6"/>
    <mergeCell ref="B16:E18"/>
    <mergeCell ref="B15:E15"/>
    <mergeCell ref="B14:E14"/>
    <mergeCell ref="D45:G45"/>
    <mergeCell ref="L40:N40"/>
    <mergeCell ref="D41:G41"/>
    <mergeCell ref="L41:N41"/>
    <mergeCell ref="D42:G42"/>
    <mergeCell ref="L42:N42"/>
    <mergeCell ref="B5:Q5"/>
    <mergeCell ref="B32:Q32"/>
    <mergeCell ref="B33:Q33"/>
    <mergeCell ref="B23:J23"/>
    <mergeCell ref="B24:J24"/>
    <mergeCell ref="B25:J25"/>
    <mergeCell ref="B26:J26"/>
    <mergeCell ref="B27:J27"/>
    <mergeCell ref="B28:J28"/>
    <mergeCell ref="B12:F12"/>
    <mergeCell ref="B11:F11"/>
    <mergeCell ref="B10:Q10"/>
    <mergeCell ref="B20:Q20"/>
    <mergeCell ref="B22:J22"/>
    <mergeCell ref="B8:G8"/>
    <mergeCell ref="L30:Q30"/>
    <mergeCell ref="B30:J30"/>
    <mergeCell ref="L24:Q24"/>
    <mergeCell ref="L25:Q25"/>
    <mergeCell ref="L26:Q26"/>
    <mergeCell ref="L22:Q22"/>
    <mergeCell ref="L23:Q23"/>
    <mergeCell ref="G16:Q16"/>
    <mergeCell ref="G17:Q17"/>
    <mergeCell ref="P51:Q51"/>
    <mergeCell ref="D53:G53"/>
    <mergeCell ref="B90:Q90"/>
    <mergeCell ref="B91:Q91"/>
    <mergeCell ref="J85:K85"/>
    <mergeCell ref="J86:K86"/>
    <mergeCell ref="J87:K87"/>
    <mergeCell ref="C70:C76"/>
    <mergeCell ref="B69:C69"/>
    <mergeCell ref="B81:Q81"/>
    <mergeCell ref="B80:Q80"/>
    <mergeCell ref="D65:K65"/>
    <mergeCell ref="B54:B65"/>
    <mergeCell ref="C54:C65"/>
    <mergeCell ref="L63:N63"/>
    <mergeCell ref="L65:N65"/>
    <mergeCell ref="D60:Q60"/>
    <mergeCell ref="L61:N61"/>
    <mergeCell ref="L62:N62"/>
    <mergeCell ref="D61:K61"/>
    <mergeCell ref="D62:K62"/>
    <mergeCell ref="L56:N56"/>
    <mergeCell ref="L64:N64"/>
    <mergeCell ref="D56:G56"/>
    <mergeCell ref="B87:F87"/>
    <mergeCell ref="B84:F84"/>
    <mergeCell ref="B85:F85"/>
    <mergeCell ref="B86:F86"/>
    <mergeCell ref="D73:Q73"/>
    <mergeCell ref="D74:K74"/>
    <mergeCell ref="L74:N74"/>
    <mergeCell ref="D75:K75"/>
    <mergeCell ref="B83:Q83"/>
    <mergeCell ref="B70:B76"/>
    <mergeCell ref="D76:K76"/>
    <mergeCell ref="L76:N76"/>
    <mergeCell ref="B78:O78"/>
    <mergeCell ref="D72:G72"/>
    <mergeCell ref="H72:K72"/>
    <mergeCell ref="L72:N72"/>
    <mergeCell ref="P78:Q78"/>
    <mergeCell ref="L75:N75"/>
    <mergeCell ref="D70:G70"/>
    <mergeCell ref="H70:K70"/>
    <mergeCell ref="L70:N70"/>
    <mergeCell ref="D71:G71"/>
    <mergeCell ref="L54:N54"/>
    <mergeCell ref="D55:G55"/>
    <mergeCell ref="H55:K55"/>
    <mergeCell ref="L55:N55"/>
    <mergeCell ref="L48:N48"/>
    <mergeCell ref="D49:K49"/>
    <mergeCell ref="H71:K71"/>
    <mergeCell ref="L71:N71"/>
    <mergeCell ref="L59:N59"/>
    <mergeCell ref="H56:K56"/>
    <mergeCell ref="D54:G54"/>
    <mergeCell ref="H54:K54"/>
    <mergeCell ref="P67:Q67"/>
    <mergeCell ref="L69:N69"/>
    <mergeCell ref="D69:G69"/>
    <mergeCell ref="H69:K69"/>
    <mergeCell ref="B67:O67"/>
    <mergeCell ref="D64:K64"/>
    <mergeCell ref="B38:B49"/>
    <mergeCell ref="C45:C49"/>
    <mergeCell ref="H53:K53"/>
    <mergeCell ref="L53:N53"/>
    <mergeCell ref="L49:N49"/>
    <mergeCell ref="D46:G46"/>
    <mergeCell ref="H46:K46"/>
    <mergeCell ref="B53:C53"/>
    <mergeCell ref="B51:O51"/>
    <mergeCell ref="D63:K63"/>
    <mergeCell ref="D58:G58"/>
    <mergeCell ref="H58:K58"/>
    <mergeCell ref="L58:N58"/>
    <mergeCell ref="D57:G57"/>
    <mergeCell ref="H57:K57"/>
    <mergeCell ref="L57:N57"/>
    <mergeCell ref="D59:G59"/>
    <mergeCell ref="H59:K59"/>
    <mergeCell ref="L46:N46"/>
    <mergeCell ref="D47:Q47"/>
    <mergeCell ref="D48:K48"/>
    <mergeCell ref="D43:G43"/>
    <mergeCell ref="L43:N43"/>
    <mergeCell ref="D44:G44"/>
    <mergeCell ref="L44:N44"/>
    <mergeCell ref="D38:G38"/>
    <mergeCell ref="L38:N38"/>
    <mergeCell ref="D39:G39"/>
    <mergeCell ref="L39:N39"/>
    <mergeCell ref="D40:G40"/>
    <mergeCell ref="L45:N45"/>
    <mergeCell ref="B35:Q35"/>
    <mergeCell ref="F34:K34"/>
    <mergeCell ref="L37:N37"/>
    <mergeCell ref="D37:G37"/>
    <mergeCell ref="H37:K37"/>
    <mergeCell ref="C38:C44"/>
    <mergeCell ref="B37:C37"/>
    <mergeCell ref="L27:Q27"/>
    <mergeCell ref="L28:Q28"/>
    <mergeCell ref="L29:Q29"/>
    <mergeCell ref="G18:Q18"/>
    <mergeCell ref="B29:J29"/>
    <mergeCell ref="B13:E13"/>
    <mergeCell ref="H6:J6"/>
    <mergeCell ref="E6:G6"/>
    <mergeCell ref="E7:G7"/>
    <mergeCell ref="H7:J7"/>
    <mergeCell ref="F14:H14"/>
    <mergeCell ref="I14:J14"/>
    <mergeCell ref="K14:Q14"/>
    <mergeCell ref="F15:H15"/>
    <mergeCell ref="I15:J15"/>
    <mergeCell ref="K15:Q15"/>
    <mergeCell ref="G11:Q11"/>
    <mergeCell ref="G12:Q12"/>
    <mergeCell ref="F13:H13"/>
    <mergeCell ref="I13:J13"/>
    <mergeCell ref="K13:Q13"/>
    <mergeCell ref="K6:Q6"/>
    <mergeCell ref="K7:Q7"/>
    <mergeCell ref="H8:Q8"/>
  </mergeCells>
  <conditionalFormatting sqref="J85:K85">
    <cfRule type="containsText" dxfId="7" priority="8" operator="containsText" text="X">
      <formula>NOT(ISERROR(SEARCH("X",J85)))</formula>
    </cfRule>
  </conditionalFormatting>
  <conditionalFormatting sqref="J86:K86">
    <cfRule type="containsText" dxfId="6" priority="7" operator="containsText" text="X">
      <formula>NOT(ISERROR(SEARCH("X",J86)))</formula>
    </cfRule>
  </conditionalFormatting>
  <conditionalFormatting sqref="J87:K87">
    <cfRule type="containsText" dxfId="5" priority="6" operator="containsText" text="X">
      <formula>NOT(ISERROR(SEARCH("X",J87)))</formula>
    </cfRule>
  </conditionalFormatting>
  <conditionalFormatting sqref="L38:N46">
    <cfRule type="containsText" dxfId="4" priority="5" operator="containsText" text="NO APLICA">
      <formula>NOT(ISERROR(SEARCH("NO APLICA",L38)))</formula>
    </cfRule>
  </conditionalFormatting>
  <conditionalFormatting sqref="L48:N49">
    <cfRule type="containsText" dxfId="3" priority="4" operator="containsText" text="NO APLI">
      <formula>NOT(ISERROR(SEARCH("NO APLI",L48)))</formula>
    </cfRule>
  </conditionalFormatting>
  <conditionalFormatting sqref="L54:N59">
    <cfRule type="containsText" dxfId="2" priority="3" operator="containsText" text="NO APLICA">
      <formula>NOT(ISERROR(SEARCH("NO APLICA",L54)))</formula>
    </cfRule>
  </conditionalFormatting>
  <conditionalFormatting sqref="L61:N65">
    <cfRule type="containsText" dxfId="1" priority="2" operator="containsText" text="NO APLICA">
      <formula>NOT(ISERROR(SEARCH("NO APLICA",L61)))</formula>
    </cfRule>
  </conditionalFormatting>
  <conditionalFormatting sqref="L74:N76">
    <cfRule type="containsText" dxfId="0" priority="1" operator="containsText" text="NO APLICA">
      <formula>NOT(ISERROR(SEARCH("NO APLICA",L74)))</formula>
    </cfRule>
  </conditionalFormatting>
  <dataValidations count="3">
    <dataValidation type="list" allowBlank="1" showInputMessage="1" showErrorMessage="1" sqref="E6:G6" xr:uid="{5758F7F1-A80D-4FF8-9FA6-5E22B5558AAF}">
      <formula1>"Inicial de Selección,Desempeño"</formula1>
    </dataValidation>
    <dataValidation type="list" allowBlank="1" showInputMessage="1" showErrorMessage="1" sqref="E7:G7" xr:uid="{9AEE4367-5C7A-428E-BAD0-9456E3831F3F}">
      <formula1>"Proveedor,Contratista"</formula1>
    </dataValidation>
    <dataValidation type="list" allowBlank="1" showInputMessage="1" showErrorMessage="1" sqref="P48:P49 P61:P65 P74:P76 P38:P46 P70:P72 P54:P59" xr:uid="{092B648E-3AE5-4B84-8980-0AB7FC1AB782}">
      <formula1>"Si,No,No aplica"</formula1>
    </dataValidation>
  </dataValidations>
  <printOptions horizontalCentered="1" verticalCentered="1"/>
  <pageMargins left="0" right="0" top="1.0249999999999999" bottom="0" header="0.34" footer="0"/>
  <pageSetup paperSize="9" scale="74" fitToHeight="2" orientation="portrait" r:id="rId1"/>
  <headerFooter alignWithMargins="0"/>
  <rowBreaks count="1" manualBreakCount="1">
    <brk id="35" min="1"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3" r:id="rId4" name="Check Box 3">
              <controlPr defaultSize="0" autoFill="0" autoLine="0" autoPict="0">
                <anchor moveWithCells="1">
                  <from>
                    <xdr:col>10</xdr:col>
                    <xdr:colOff>60960</xdr:colOff>
                    <xdr:row>22</xdr:row>
                    <xdr:rowOff>38100</xdr:rowOff>
                  </from>
                  <to>
                    <xdr:col>10</xdr:col>
                    <xdr:colOff>304800</xdr:colOff>
                    <xdr:row>22</xdr:row>
                    <xdr:rowOff>251460</xdr:rowOff>
                  </to>
                </anchor>
              </controlPr>
            </control>
          </mc:Choice>
        </mc:AlternateContent>
        <mc:AlternateContent xmlns:mc="http://schemas.openxmlformats.org/markup-compatibility/2006">
          <mc:Choice Requires="x14">
            <control shapeId="10244" r:id="rId5" name="Check Box 4">
              <controlPr defaultSize="0" autoFill="0" autoLine="0" autoPict="0">
                <anchor moveWithCells="1">
                  <from>
                    <xdr:col>10</xdr:col>
                    <xdr:colOff>60960</xdr:colOff>
                    <xdr:row>23</xdr:row>
                    <xdr:rowOff>38100</xdr:rowOff>
                  </from>
                  <to>
                    <xdr:col>10</xdr:col>
                    <xdr:colOff>304800</xdr:colOff>
                    <xdr:row>23</xdr:row>
                    <xdr:rowOff>251460</xdr:rowOff>
                  </to>
                </anchor>
              </controlPr>
            </control>
          </mc:Choice>
        </mc:AlternateContent>
        <mc:AlternateContent xmlns:mc="http://schemas.openxmlformats.org/markup-compatibility/2006">
          <mc:Choice Requires="x14">
            <control shapeId="10245" r:id="rId6" name="Check Box 5">
              <controlPr defaultSize="0" autoFill="0" autoLine="0" autoPict="0">
                <anchor moveWithCells="1">
                  <from>
                    <xdr:col>10</xdr:col>
                    <xdr:colOff>60960</xdr:colOff>
                    <xdr:row>24</xdr:row>
                    <xdr:rowOff>38100</xdr:rowOff>
                  </from>
                  <to>
                    <xdr:col>10</xdr:col>
                    <xdr:colOff>304800</xdr:colOff>
                    <xdr:row>24</xdr:row>
                    <xdr:rowOff>251460</xdr:rowOff>
                  </to>
                </anchor>
              </controlPr>
            </control>
          </mc:Choice>
        </mc:AlternateContent>
        <mc:AlternateContent xmlns:mc="http://schemas.openxmlformats.org/markup-compatibility/2006">
          <mc:Choice Requires="x14">
            <control shapeId="10246" r:id="rId7" name="Check Box 6">
              <controlPr defaultSize="0" autoFill="0" autoLine="0" autoPict="0">
                <anchor moveWithCells="1">
                  <from>
                    <xdr:col>10</xdr:col>
                    <xdr:colOff>60960</xdr:colOff>
                    <xdr:row>25</xdr:row>
                    <xdr:rowOff>38100</xdr:rowOff>
                  </from>
                  <to>
                    <xdr:col>10</xdr:col>
                    <xdr:colOff>304800</xdr:colOff>
                    <xdr:row>25</xdr:row>
                    <xdr:rowOff>251460</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from>
                    <xdr:col>10</xdr:col>
                    <xdr:colOff>60960</xdr:colOff>
                    <xdr:row>26</xdr:row>
                    <xdr:rowOff>38100</xdr:rowOff>
                  </from>
                  <to>
                    <xdr:col>10</xdr:col>
                    <xdr:colOff>304800</xdr:colOff>
                    <xdr:row>26</xdr:row>
                    <xdr:rowOff>251460</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10</xdr:col>
                    <xdr:colOff>60960</xdr:colOff>
                    <xdr:row>27</xdr:row>
                    <xdr:rowOff>38100</xdr:rowOff>
                  </from>
                  <to>
                    <xdr:col>10</xdr:col>
                    <xdr:colOff>304800</xdr:colOff>
                    <xdr:row>27</xdr:row>
                    <xdr:rowOff>251460</xdr:rowOff>
                  </to>
                </anchor>
              </controlPr>
            </control>
          </mc:Choice>
        </mc:AlternateContent>
        <mc:AlternateContent xmlns:mc="http://schemas.openxmlformats.org/markup-compatibility/2006">
          <mc:Choice Requires="x14">
            <control shapeId="10249" r:id="rId10" name="Check Box 9">
              <controlPr defaultSize="0" autoFill="0" autoLine="0" autoPict="0">
                <anchor moveWithCells="1">
                  <from>
                    <xdr:col>10</xdr:col>
                    <xdr:colOff>60960</xdr:colOff>
                    <xdr:row>28</xdr:row>
                    <xdr:rowOff>38100</xdr:rowOff>
                  </from>
                  <to>
                    <xdr:col>10</xdr:col>
                    <xdr:colOff>304800</xdr:colOff>
                    <xdr:row>28</xdr:row>
                    <xdr:rowOff>251460</xdr:rowOff>
                  </to>
                </anchor>
              </controlPr>
            </control>
          </mc:Choice>
        </mc:AlternateContent>
        <mc:AlternateContent xmlns:mc="http://schemas.openxmlformats.org/markup-compatibility/2006">
          <mc:Choice Requires="x14">
            <control shapeId="10250" r:id="rId11" name="Check Box 10">
              <controlPr defaultSize="0" autoFill="0" autoLine="0" autoPict="0">
                <anchor moveWithCells="1">
                  <from>
                    <xdr:col>10</xdr:col>
                    <xdr:colOff>60960</xdr:colOff>
                    <xdr:row>29</xdr:row>
                    <xdr:rowOff>38100</xdr:rowOff>
                  </from>
                  <to>
                    <xdr:col>10</xdr:col>
                    <xdr:colOff>304800</xdr:colOff>
                    <xdr:row>29</xdr:row>
                    <xdr:rowOff>251460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3:L70"/>
  <sheetViews>
    <sheetView topLeftCell="C1" zoomScaleNormal="100" workbookViewId="0">
      <selection activeCell="D15" sqref="D15"/>
    </sheetView>
  </sheetViews>
  <sheetFormatPr baseColWidth="10" defaultColWidth="11.44140625" defaultRowHeight="13.2" x14ac:dyDescent="0.25"/>
  <cols>
    <col min="1" max="1" width="4.44140625" style="8" customWidth="1"/>
    <col min="2" max="2" width="65.88671875" style="8" bestFit="1" customWidth="1"/>
    <col min="3" max="3" width="6" style="18" customWidth="1"/>
    <col min="4" max="4" width="151.5546875" style="8" customWidth="1"/>
    <col min="5" max="16384" width="11.44140625" style="8"/>
  </cols>
  <sheetData>
    <row r="3" spans="2:12" ht="13.8" thickBot="1" x14ac:dyDescent="0.3">
      <c r="B3" s="148"/>
      <c r="C3" s="149"/>
      <c r="D3" s="148"/>
      <c r="E3" s="148"/>
      <c r="F3" s="148"/>
      <c r="G3" s="148"/>
      <c r="H3" s="148"/>
      <c r="I3" s="148"/>
      <c r="J3" s="148"/>
      <c r="K3" s="148"/>
      <c r="L3" s="148"/>
    </row>
    <row r="4" spans="2:12" ht="38.25" customHeight="1" x14ac:dyDescent="0.25">
      <c r="B4" s="480" t="s">
        <v>191</v>
      </c>
      <c r="C4" s="481"/>
      <c r="D4" s="482"/>
      <c r="E4" s="148"/>
      <c r="F4" s="148"/>
      <c r="G4" s="148"/>
      <c r="H4" s="148"/>
      <c r="I4" s="148"/>
      <c r="J4" s="148"/>
      <c r="K4" s="148"/>
      <c r="L4" s="148"/>
    </row>
    <row r="5" spans="2:12" ht="42.75" customHeight="1" x14ac:dyDescent="0.25">
      <c r="B5" s="33" t="s">
        <v>192</v>
      </c>
      <c r="C5" s="486" t="s">
        <v>193</v>
      </c>
      <c r="D5" s="487"/>
      <c r="E5" s="148"/>
      <c r="F5" s="148"/>
      <c r="G5" s="148"/>
      <c r="H5" s="148"/>
      <c r="I5" s="148"/>
      <c r="J5" s="148"/>
      <c r="K5" s="148"/>
      <c r="L5" s="148"/>
    </row>
    <row r="6" spans="2:12" ht="23.25" customHeight="1" x14ac:dyDescent="0.25">
      <c r="B6" s="483" t="s">
        <v>194</v>
      </c>
      <c r="C6" s="20">
        <v>1</v>
      </c>
      <c r="D6" s="21" t="s">
        <v>195</v>
      </c>
      <c r="E6" s="10"/>
      <c r="F6" s="10"/>
      <c r="G6" s="10"/>
      <c r="H6" s="10"/>
      <c r="I6" s="148"/>
      <c r="J6" s="148"/>
      <c r="K6" s="148"/>
      <c r="L6" s="148"/>
    </row>
    <row r="7" spans="2:12" ht="23.25" customHeight="1" x14ac:dyDescent="0.25">
      <c r="B7" s="484"/>
      <c r="C7" s="22">
        <v>2</v>
      </c>
      <c r="D7" s="23" t="s">
        <v>196</v>
      </c>
      <c r="E7" s="10"/>
      <c r="F7" s="10"/>
      <c r="G7" s="10"/>
      <c r="H7" s="10"/>
      <c r="I7" s="148"/>
      <c r="J7" s="148"/>
      <c r="K7" s="148"/>
      <c r="L7" s="148"/>
    </row>
    <row r="8" spans="2:12" ht="23.25" customHeight="1" x14ac:dyDescent="0.25">
      <c r="B8" s="484"/>
      <c r="C8" s="22">
        <v>3</v>
      </c>
      <c r="D8" s="23" t="s">
        <v>197</v>
      </c>
      <c r="E8" s="10"/>
      <c r="F8" s="10"/>
      <c r="G8" s="10"/>
      <c r="H8" s="10"/>
      <c r="I8" s="148"/>
      <c r="J8" s="148"/>
      <c r="K8" s="148"/>
      <c r="L8" s="148"/>
    </row>
    <row r="9" spans="2:12" ht="23.25" customHeight="1" x14ac:dyDescent="0.25">
      <c r="B9" s="484"/>
      <c r="C9" s="22">
        <v>4</v>
      </c>
      <c r="D9" s="23" t="s">
        <v>198</v>
      </c>
      <c r="E9" s="10"/>
      <c r="F9" s="10"/>
      <c r="G9" s="10"/>
      <c r="H9" s="10"/>
      <c r="I9" s="148"/>
      <c r="J9" s="148"/>
      <c r="K9" s="148"/>
      <c r="L9" s="148"/>
    </row>
    <row r="10" spans="2:12" ht="23.25" customHeight="1" x14ac:dyDescent="0.25">
      <c r="B10" s="485"/>
      <c r="C10" s="24">
        <v>5</v>
      </c>
      <c r="D10" s="25" t="s">
        <v>199</v>
      </c>
      <c r="E10" s="10"/>
      <c r="F10" s="10"/>
      <c r="G10" s="10"/>
      <c r="H10" s="10"/>
      <c r="I10" s="148"/>
      <c r="J10" s="148"/>
      <c r="K10" s="148"/>
      <c r="L10" s="148"/>
    </row>
    <row r="11" spans="2:12" ht="12" customHeight="1" x14ac:dyDescent="0.25">
      <c r="B11" s="19"/>
      <c r="C11" s="26"/>
      <c r="D11" s="30"/>
      <c r="E11" s="10"/>
      <c r="F11" s="10"/>
      <c r="G11" s="10"/>
      <c r="H11" s="10"/>
      <c r="I11" s="148"/>
      <c r="J11" s="148"/>
      <c r="K11" s="148"/>
      <c r="L11" s="148"/>
    </row>
    <row r="12" spans="2:12" ht="34.5" customHeight="1" x14ac:dyDescent="0.25">
      <c r="B12" s="483" t="s">
        <v>200</v>
      </c>
      <c r="C12" s="20">
        <v>1</v>
      </c>
      <c r="D12" s="28" t="s">
        <v>201</v>
      </c>
      <c r="E12" s="11"/>
      <c r="F12" s="11"/>
      <c r="G12" s="11"/>
      <c r="H12" s="11"/>
      <c r="I12" s="11"/>
      <c r="J12" s="11"/>
      <c r="K12" s="11"/>
      <c r="L12" s="11"/>
    </row>
    <row r="13" spans="2:12" ht="33.75" customHeight="1" x14ac:dyDescent="0.25">
      <c r="B13" s="485"/>
      <c r="C13" s="24">
        <v>2</v>
      </c>
      <c r="D13" s="48" t="s">
        <v>202</v>
      </c>
      <c r="E13" s="11"/>
      <c r="F13" s="11"/>
      <c r="G13" s="11"/>
      <c r="H13" s="11"/>
      <c r="I13" s="11"/>
      <c r="J13" s="11"/>
      <c r="K13" s="11"/>
      <c r="L13" s="11"/>
    </row>
    <row r="14" spans="2:12" ht="15.6" x14ac:dyDescent="0.25">
      <c r="B14" s="19"/>
      <c r="C14" s="26"/>
      <c r="D14" s="27"/>
      <c r="E14" s="11"/>
      <c r="F14" s="11"/>
      <c r="G14" s="11"/>
      <c r="H14" s="11"/>
      <c r="I14" s="11"/>
      <c r="J14" s="11"/>
      <c r="K14" s="11"/>
      <c r="L14" s="11"/>
    </row>
    <row r="15" spans="2:12" ht="42.75" customHeight="1" x14ac:dyDescent="0.25">
      <c r="B15" s="32" t="s">
        <v>203</v>
      </c>
      <c r="C15" s="32">
        <v>1</v>
      </c>
      <c r="D15" s="34" t="s">
        <v>204</v>
      </c>
      <c r="E15" s="148"/>
      <c r="F15" s="148"/>
      <c r="G15" s="148"/>
      <c r="H15" s="148"/>
      <c r="I15" s="148"/>
      <c r="J15" s="148"/>
      <c r="K15" s="148"/>
      <c r="L15" s="148"/>
    </row>
    <row r="16" spans="2:12" ht="15.75" customHeight="1" x14ac:dyDescent="0.25">
      <c r="B16" s="41"/>
      <c r="C16" s="41"/>
      <c r="D16" s="47"/>
      <c r="E16" s="148"/>
      <c r="F16" s="148"/>
      <c r="G16" s="148"/>
      <c r="H16" s="148"/>
      <c r="I16" s="148"/>
      <c r="J16" s="148"/>
      <c r="K16" s="148"/>
      <c r="L16" s="148"/>
    </row>
    <row r="17" spans="2:4" ht="19.5" customHeight="1" x14ac:dyDescent="0.25">
      <c r="B17" s="43" t="s">
        <v>205</v>
      </c>
      <c r="C17" s="41">
        <v>1</v>
      </c>
      <c r="D17" s="47" t="s">
        <v>206</v>
      </c>
    </row>
    <row r="18" spans="2:4" ht="15.75" customHeight="1" x14ac:dyDescent="0.25">
      <c r="B18" s="488"/>
      <c r="C18" s="488"/>
      <c r="D18" s="488"/>
    </row>
    <row r="19" spans="2:4" ht="20.25" customHeight="1" x14ac:dyDescent="0.25">
      <c r="B19" s="483" t="s">
        <v>207</v>
      </c>
      <c r="C19" s="35">
        <v>1</v>
      </c>
      <c r="D19" s="38" t="s">
        <v>208</v>
      </c>
    </row>
    <row r="20" spans="2:4" ht="19.5" customHeight="1" x14ac:dyDescent="0.25">
      <c r="B20" s="485"/>
      <c r="C20" s="36">
        <v>2</v>
      </c>
      <c r="D20" s="37" t="s">
        <v>209</v>
      </c>
    </row>
    <row r="21" spans="2:4" ht="15.75" customHeight="1" x14ac:dyDescent="0.25">
      <c r="B21" s="489"/>
      <c r="C21" s="489"/>
      <c r="D21" s="489"/>
    </row>
    <row r="22" spans="2:4" ht="26.25" customHeight="1" x14ac:dyDescent="0.25">
      <c r="B22" s="43" t="s">
        <v>210</v>
      </c>
      <c r="C22" s="40">
        <v>1</v>
      </c>
      <c r="D22" s="39" t="s">
        <v>211</v>
      </c>
    </row>
    <row r="23" spans="2:4" ht="15.75" customHeight="1" x14ac:dyDescent="0.25">
      <c r="B23" s="490"/>
      <c r="C23" s="490"/>
      <c r="D23" s="491"/>
    </row>
    <row r="24" spans="2:4" ht="18" customHeight="1" x14ac:dyDescent="0.25">
      <c r="B24" s="498" t="s">
        <v>212</v>
      </c>
      <c r="C24" s="31">
        <v>1</v>
      </c>
      <c r="D24" s="28" t="s">
        <v>213</v>
      </c>
    </row>
    <row r="25" spans="2:4" ht="19.5" customHeight="1" x14ac:dyDescent="0.25">
      <c r="B25" s="499"/>
      <c r="C25" s="24">
        <v>2</v>
      </c>
      <c r="D25" s="29" t="s">
        <v>214</v>
      </c>
    </row>
    <row r="26" spans="2:4" ht="15.6" x14ac:dyDescent="0.25">
      <c r="B26" s="496"/>
      <c r="C26" s="496"/>
      <c r="D26" s="497"/>
    </row>
    <row r="27" spans="2:4" ht="24.75" customHeight="1" x14ac:dyDescent="0.25">
      <c r="B27" s="44" t="s">
        <v>215</v>
      </c>
      <c r="C27" s="40">
        <v>1</v>
      </c>
      <c r="D27" s="42" t="s">
        <v>216</v>
      </c>
    </row>
    <row r="28" spans="2:4" ht="18.75" customHeight="1" x14ac:dyDescent="0.25">
      <c r="B28" s="492"/>
      <c r="C28" s="492"/>
      <c r="D28" s="492"/>
    </row>
    <row r="29" spans="2:4" ht="18" customHeight="1" x14ac:dyDescent="0.25">
      <c r="B29" s="493" t="s">
        <v>217</v>
      </c>
      <c r="C29" s="20">
        <v>1</v>
      </c>
      <c r="D29" s="21" t="s">
        <v>218</v>
      </c>
    </row>
    <row r="30" spans="2:4" ht="15" customHeight="1" x14ac:dyDescent="0.25">
      <c r="B30" s="495"/>
      <c r="C30" s="45">
        <v>2</v>
      </c>
      <c r="D30" s="46" t="s">
        <v>219</v>
      </c>
    </row>
    <row r="31" spans="2:4" ht="17.25" customHeight="1" x14ac:dyDescent="0.25">
      <c r="B31" s="148"/>
      <c r="C31" s="149"/>
      <c r="D31" s="148"/>
    </row>
    <row r="32" spans="2:4" ht="18" customHeight="1" x14ac:dyDescent="0.25">
      <c r="B32" s="493" t="s">
        <v>220</v>
      </c>
      <c r="C32" s="20">
        <v>1</v>
      </c>
      <c r="D32" s="49" t="s">
        <v>221</v>
      </c>
    </row>
    <row r="33" spans="2:4" ht="18" customHeight="1" x14ac:dyDescent="0.25">
      <c r="B33" s="494"/>
      <c r="C33" s="22">
        <v>2</v>
      </c>
      <c r="D33" s="50" t="s">
        <v>222</v>
      </c>
    </row>
    <row r="34" spans="2:4" ht="18" customHeight="1" x14ac:dyDescent="0.25">
      <c r="B34" s="495"/>
      <c r="C34" s="24">
        <v>3</v>
      </c>
      <c r="D34" s="51" t="s">
        <v>223</v>
      </c>
    </row>
    <row r="38" spans="2:4" customFormat="1" x14ac:dyDescent="0.25"/>
    <row r="39" spans="2:4" customFormat="1" x14ac:dyDescent="0.25"/>
    <row r="40" spans="2:4" customFormat="1" x14ac:dyDescent="0.25"/>
    <row r="41" spans="2:4" customFormat="1" x14ac:dyDescent="0.25"/>
    <row r="42" spans="2:4" customFormat="1" x14ac:dyDescent="0.25"/>
    <row r="43" spans="2:4" customFormat="1" x14ac:dyDescent="0.25"/>
    <row r="44" spans="2:4" customFormat="1" x14ac:dyDescent="0.25"/>
    <row r="45" spans="2:4" customFormat="1" ht="21" customHeight="1" x14ac:dyDescent="0.25"/>
    <row r="46" spans="2:4" customFormat="1" x14ac:dyDescent="0.25"/>
    <row r="47" spans="2:4" customFormat="1" x14ac:dyDescent="0.25"/>
    <row r="48" spans="2:4"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sheetData>
  <mergeCells count="13">
    <mergeCell ref="B19:B20"/>
    <mergeCell ref="B21:D21"/>
    <mergeCell ref="B23:D23"/>
    <mergeCell ref="B28:D28"/>
    <mergeCell ref="B32:B34"/>
    <mergeCell ref="B29:B30"/>
    <mergeCell ref="B26:D26"/>
    <mergeCell ref="B24:B25"/>
    <mergeCell ref="B4:D4"/>
    <mergeCell ref="B6:B10"/>
    <mergeCell ref="C5:D5"/>
    <mergeCell ref="B12:B13"/>
    <mergeCell ref="B18:D1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I41"/>
  <sheetViews>
    <sheetView showGridLines="0" workbookViewId="0">
      <selection activeCell="B6" sqref="B6"/>
    </sheetView>
  </sheetViews>
  <sheetFormatPr baseColWidth="10" defaultColWidth="11.5546875" defaultRowHeight="13.2" x14ac:dyDescent="0.25"/>
  <cols>
    <col min="1" max="1" width="28.33203125" style="2" customWidth="1"/>
    <col min="2" max="2" width="38.6640625" style="2" customWidth="1"/>
    <col min="3" max="3" width="28.33203125" style="2" customWidth="1"/>
    <col min="4" max="16384" width="11.5546875" style="2"/>
  </cols>
  <sheetData>
    <row r="1" spans="1:4" ht="13.8" x14ac:dyDescent="0.25">
      <c r="A1" s="500" t="s">
        <v>224</v>
      </c>
      <c r="B1" s="500"/>
      <c r="C1" s="500"/>
      <c r="D1" s="1"/>
    </row>
    <row r="2" spans="1:4" ht="13.8" x14ac:dyDescent="0.25">
      <c r="A2" s="500"/>
      <c r="B2" s="500"/>
      <c r="C2" s="500"/>
      <c r="D2" s="1"/>
    </row>
    <row r="3" spans="1:4" ht="36" customHeight="1" x14ac:dyDescent="0.25">
      <c r="A3" s="3" t="s">
        <v>225</v>
      </c>
      <c r="B3" s="3" t="s">
        <v>226</v>
      </c>
      <c r="C3" s="3" t="s">
        <v>227</v>
      </c>
      <c r="D3" s="1"/>
    </row>
    <row r="4" spans="1:4" ht="52.8" x14ac:dyDescent="0.25">
      <c r="A4" s="501">
        <v>6</v>
      </c>
      <c r="B4" s="4" t="s">
        <v>228</v>
      </c>
      <c r="C4" s="501" t="s">
        <v>229</v>
      </c>
      <c r="D4" s="503"/>
    </row>
    <row r="5" spans="1:4" ht="26.4" x14ac:dyDescent="0.25">
      <c r="A5" s="501"/>
      <c r="B5" s="4" t="s">
        <v>230</v>
      </c>
      <c r="C5" s="501"/>
      <c r="D5" s="503"/>
    </row>
    <row r="6" spans="1:4" ht="66" x14ac:dyDescent="0.25">
      <c r="A6" s="501"/>
      <c r="B6" s="4" t="s">
        <v>231</v>
      </c>
      <c r="C6" s="501"/>
      <c r="D6" s="503"/>
    </row>
    <row r="7" spans="1:4" ht="52.8" x14ac:dyDescent="0.25">
      <c r="A7" s="501"/>
      <c r="B7" s="4" t="s">
        <v>232</v>
      </c>
      <c r="C7" s="501"/>
      <c r="D7" s="503"/>
    </row>
    <row r="8" spans="1:4" ht="26.4" x14ac:dyDescent="0.25">
      <c r="A8" s="501"/>
      <c r="B8" s="4" t="s">
        <v>233</v>
      </c>
      <c r="C8" s="501"/>
    </row>
    <row r="9" spans="1:4" ht="26.4" x14ac:dyDescent="0.25">
      <c r="A9" s="501"/>
      <c r="B9" s="4" t="s">
        <v>234</v>
      </c>
      <c r="C9" s="501"/>
    </row>
    <row r="10" spans="1:4" ht="26.4" x14ac:dyDescent="0.25">
      <c r="A10" s="501"/>
      <c r="B10" s="4" t="s">
        <v>235</v>
      </c>
      <c r="C10" s="501"/>
    </row>
    <row r="11" spans="1:4" ht="26.4" x14ac:dyDescent="0.25">
      <c r="A11" s="501"/>
      <c r="B11" s="4" t="s">
        <v>236</v>
      </c>
      <c r="C11" s="501"/>
    </row>
    <row r="12" spans="1:4" ht="40.5" customHeight="1" x14ac:dyDescent="0.25">
      <c r="A12" s="502">
        <v>7</v>
      </c>
      <c r="B12" s="4" t="s">
        <v>237</v>
      </c>
      <c r="C12" s="501" t="s">
        <v>238</v>
      </c>
    </row>
    <row r="13" spans="1:4" ht="41.25" customHeight="1" x14ac:dyDescent="0.25">
      <c r="A13" s="502"/>
      <c r="B13" s="4" t="s">
        <v>239</v>
      </c>
      <c r="C13" s="501"/>
    </row>
    <row r="14" spans="1:4" ht="62.25" customHeight="1" x14ac:dyDescent="0.25">
      <c r="A14" s="502"/>
      <c r="B14" s="4" t="s">
        <v>240</v>
      </c>
      <c r="C14" s="501"/>
    </row>
    <row r="15" spans="1:4" ht="41.25" customHeight="1" x14ac:dyDescent="0.25">
      <c r="A15" s="502"/>
      <c r="B15" s="4" t="s">
        <v>241</v>
      </c>
      <c r="C15" s="501"/>
    </row>
    <row r="16" spans="1:4" ht="75.75" customHeight="1" x14ac:dyDescent="0.25">
      <c r="A16" s="502"/>
      <c r="B16" s="4" t="s">
        <v>242</v>
      </c>
      <c r="C16" s="501"/>
    </row>
    <row r="17" spans="1:9" ht="26.4" x14ac:dyDescent="0.25">
      <c r="A17" s="504">
        <v>8</v>
      </c>
      <c r="B17" s="52" t="s">
        <v>243</v>
      </c>
      <c r="C17" s="507" t="s">
        <v>244</v>
      </c>
    </row>
    <row r="18" spans="1:9" ht="26.4" x14ac:dyDescent="0.25">
      <c r="A18" s="505"/>
      <c r="B18" s="52" t="s">
        <v>245</v>
      </c>
      <c r="C18" s="508"/>
    </row>
    <row r="19" spans="1:9" ht="39.6" x14ac:dyDescent="0.25">
      <c r="A19" s="506"/>
      <c r="B19" s="53" t="s">
        <v>246</v>
      </c>
      <c r="C19" s="509"/>
    </row>
    <row r="20" spans="1:9" ht="52.8" x14ac:dyDescent="0.25">
      <c r="A20" s="504">
        <v>9</v>
      </c>
      <c r="B20" s="52" t="s">
        <v>247</v>
      </c>
      <c r="C20" s="507" t="s">
        <v>248</v>
      </c>
    </row>
    <row r="21" spans="1:9" ht="26.4" x14ac:dyDescent="0.25">
      <c r="A21" s="505"/>
      <c r="B21" s="52" t="s">
        <v>249</v>
      </c>
      <c r="C21" s="508"/>
    </row>
    <row r="22" spans="1:9" ht="34.5" customHeight="1" x14ac:dyDescent="0.25">
      <c r="A22" s="505"/>
      <c r="B22" s="53" t="s">
        <v>250</v>
      </c>
      <c r="C22" s="508"/>
    </row>
    <row r="23" spans="1:9" ht="52.8" x14ac:dyDescent="0.25">
      <c r="A23" s="505"/>
      <c r="B23" s="53" t="s">
        <v>251</v>
      </c>
      <c r="C23" s="508"/>
    </row>
    <row r="24" spans="1:9" ht="39" customHeight="1" x14ac:dyDescent="0.25">
      <c r="A24" s="506"/>
      <c r="B24" s="71" t="s">
        <v>252</v>
      </c>
      <c r="C24" s="509"/>
    </row>
    <row r="25" spans="1:9" ht="30.75" customHeight="1" x14ac:dyDescent="0.25">
      <c r="A25" s="502">
        <v>10</v>
      </c>
      <c r="B25" s="74" t="s">
        <v>253</v>
      </c>
      <c r="C25" s="502" t="s">
        <v>254</v>
      </c>
    </row>
    <row r="26" spans="1:9" ht="39.6" x14ac:dyDescent="0.25">
      <c r="A26" s="502"/>
      <c r="B26" s="74" t="s">
        <v>255</v>
      </c>
      <c r="C26" s="502"/>
      <c r="D26"/>
      <c r="E26"/>
      <c r="F26"/>
      <c r="G26"/>
      <c r="H26"/>
      <c r="I26"/>
    </row>
    <row r="27" spans="1:9" ht="12.75" customHeight="1" x14ac:dyDescent="0.25">
      <c r="A27" s="502"/>
      <c r="B27" s="74" t="s">
        <v>256</v>
      </c>
      <c r="C27" s="502"/>
      <c r="D27"/>
      <c r="E27"/>
      <c r="F27"/>
      <c r="G27"/>
      <c r="H27"/>
      <c r="I27"/>
    </row>
    <row r="28" spans="1:9" ht="12.75" customHeight="1" x14ac:dyDescent="0.25">
      <c r="A28" s="502"/>
      <c r="B28" s="74" t="s">
        <v>257</v>
      </c>
      <c r="C28" s="502"/>
      <c r="D28"/>
      <c r="E28"/>
      <c r="F28"/>
      <c r="G28"/>
      <c r="H28"/>
      <c r="I28"/>
    </row>
    <row r="29" spans="1:9" ht="12.75" customHeight="1" x14ac:dyDescent="0.25">
      <c r="A29" s="502"/>
      <c r="B29" s="74" t="s">
        <v>258</v>
      </c>
      <c r="C29" s="502"/>
      <c r="D29"/>
      <c r="E29"/>
      <c r="F29"/>
      <c r="G29"/>
      <c r="H29"/>
      <c r="I29"/>
    </row>
    <row r="30" spans="1:9" ht="12.75" customHeight="1" x14ac:dyDescent="0.25">
      <c r="A30" s="502">
        <v>11</v>
      </c>
      <c r="B30" s="52" t="s">
        <v>259</v>
      </c>
      <c r="C30" s="502" t="s">
        <v>127</v>
      </c>
      <c r="D30"/>
      <c r="E30"/>
      <c r="F30"/>
      <c r="G30"/>
      <c r="H30"/>
      <c r="I30"/>
    </row>
    <row r="31" spans="1:9" x14ac:dyDescent="0.25">
      <c r="A31" s="502"/>
      <c r="B31" s="83" t="s">
        <v>260</v>
      </c>
      <c r="C31" s="502"/>
      <c r="D31"/>
      <c r="E31"/>
      <c r="F31"/>
      <c r="G31"/>
      <c r="H31"/>
      <c r="I31"/>
    </row>
    <row r="32" spans="1:9" x14ac:dyDescent="0.25">
      <c r="A32" s="502"/>
      <c r="B32" s="83" t="s">
        <v>261</v>
      </c>
      <c r="C32" s="502"/>
    </row>
    <row r="33" spans="1:3" x14ac:dyDescent="0.25">
      <c r="A33" s="502"/>
      <c r="B33" s="83" t="s">
        <v>262</v>
      </c>
      <c r="C33" s="502"/>
    </row>
    <row r="34" spans="1:3" ht="66" x14ac:dyDescent="0.25">
      <c r="A34" s="502"/>
      <c r="B34" s="74" t="s">
        <v>263</v>
      </c>
      <c r="C34" s="502"/>
    </row>
    <row r="35" spans="1:3" x14ac:dyDescent="0.25">
      <c r="A35" s="502"/>
      <c r="B35" s="83" t="s">
        <v>264</v>
      </c>
      <c r="C35" s="502"/>
    </row>
    <row r="36" spans="1:3" x14ac:dyDescent="0.25">
      <c r="A36" s="502"/>
      <c r="B36" s="83" t="s">
        <v>265</v>
      </c>
      <c r="C36" s="502"/>
    </row>
    <row r="37" spans="1:3" x14ac:dyDescent="0.25">
      <c r="A37" s="502"/>
      <c r="B37" s="83" t="s">
        <v>266</v>
      </c>
      <c r="C37" s="502"/>
    </row>
    <row r="38" spans="1:3" x14ac:dyDescent="0.25">
      <c r="A38" s="502"/>
      <c r="B38" s="83" t="s">
        <v>267</v>
      </c>
      <c r="C38" s="502"/>
    </row>
    <row r="39" spans="1:3" ht="26.4" x14ac:dyDescent="0.25">
      <c r="A39" s="502"/>
      <c r="B39" s="52" t="s">
        <v>268</v>
      </c>
      <c r="C39" s="502"/>
    </row>
    <row r="40" spans="1:3" ht="52.8" x14ac:dyDescent="0.25">
      <c r="A40" s="502"/>
      <c r="B40" s="52" t="s">
        <v>269</v>
      </c>
      <c r="C40" s="502"/>
    </row>
    <row r="41" spans="1:3" ht="26.4" x14ac:dyDescent="0.25">
      <c r="A41" s="502"/>
      <c r="B41" s="52" t="s">
        <v>270</v>
      </c>
      <c r="C41" s="502"/>
    </row>
  </sheetData>
  <sheetProtection algorithmName="SHA-512" hashValue="iSF7tjvxzlHdwmDpea4UUMS2+NlnRVVV0gJN13qO7u65MRuIMdhauhMV2LsWk9TWWoJE+v1vtfKAUzd8VMbO6Q==" saltValue="KQwyj3+e+at5UBYxoSo5XA==" spinCount="100000" sheet="1" objects="1" scenarios="1"/>
  <mergeCells count="14">
    <mergeCell ref="C30:C41"/>
    <mergeCell ref="A30:A41"/>
    <mergeCell ref="D4:D7"/>
    <mergeCell ref="A25:A29"/>
    <mergeCell ref="C25:C29"/>
    <mergeCell ref="A20:A24"/>
    <mergeCell ref="C20:C24"/>
    <mergeCell ref="C17:C19"/>
    <mergeCell ref="A17:A19"/>
    <mergeCell ref="A1:C2"/>
    <mergeCell ref="A4:A11"/>
    <mergeCell ref="C4:C11"/>
    <mergeCell ref="A12:A16"/>
    <mergeCell ref="C12:C16"/>
  </mergeCells>
  <phoneticPr fontId="1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10</vt:i4>
      </vt:variant>
    </vt:vector>
  </HeadingPairs>
  <TitlesOfParts>
    <vt:vector size="14" baseType="lpstr">
      <vt:lpstr>Requisitos para la seleccion ..</vt:lpstr>
      <vt:lpstr>Evaluación</vt:lpstr>
      <vt:lpstr>Anexo 1</vt:lpstr>
      <vt:lpstr>Control de Cambios</vt:lpstr>
      <vt:lpstr>Evaluación!Área_de_impresión</vt:lpstr>
      <vt:lpstr>'Requisitos para la seleccion ..'!Área_de_impresión</vt:lpstr>
      <vt:lpstr>Evaluación!P_1</vt:lpstr>
      <vt:lpstr>P_1</vt:lpstr>
      <vt:lpstr>Evaluación!P_2</vt:lpstr>
      <vt:lpstr>P_2</vt:lpstr>
      <vt:lpstr>Evaluación!P_3</vt:lpstr>
      <vt:lpstr>P_3</vt:lpstr>
      <vt:lpstr>Evaluación!tipo_</vt:lpstr>
      <vt:lpstr>tipo_</vt:lpstr>
    </vt:vector>
  </TitlesOfParts>
  <Manager/>
  <Company>Uno-A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MANPOWER</dc:creator>
  <cp:keywords/>
  <dc:description/>
  <cp:lastModifiedBy>Andrea Ariza Gutierrez</cp:lastModifiedBy>
  <cp:revision/>
  <cp:lastPrinted>2025-07-17T20:54:56Z</cp:lastPrinted>
  <dcterms:created xsi:type="dcterms:W3CDTF">2000-08-16T18:40:12Z</dcterms:created>
  <dcterms:modified xsi:type="dcterms:W3CDTF">2025-07-17T21:17:10Z</dcterms:modified>
  <cp:category/>
  <cp:contentStatus/>
</cp:coreProperties>
</file>